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06-2023 aktuell aus dem Internet\Weitere Vorlagen zur PK-Prüfung\"/>
    </mc:Choice>
  </mc:AlternateContent>
  <xr:revisionPtr revIDLastSave="0" documentId="13_ncr:1_{AC2A0D56-06D2-4F06-8E99-5073A7651C53}" xr6:coauthVersionLast="36" xr6:coauthVersionMax="36" xr10:uidLastSave="{00000000-0000-0000-0000-000000000000}"/>
  <bookViews>
    <workbookView xWindow="0" yWindow="0" windowWidth="28800" windowHeight="14235" tabRatio="900" xr2:uid="{00000000-000D-0000-FFFF-FFFF00000000}"/>
  </bookViews>
  <sheets>
    <sheet name="Franziskus" sheetId="1" r:id="rId1"/>
    <sheet name="Ludgerus" sheetId="13" r:id="rId2"/>
    <sheet name="Marien" sheetId="14" r:id="rId3"/>
    <sheet name="Paulus" sheetId="16" r:id="rId4"/>
    <sheet name="U-Versorgung HS" sheetId="9" r:id="rId5"/>
    <sheet name="U-Versorgung RS" sheetId="10" r:id="rId6"/>
    <sheet name="U-Versorgung ObS" sheetId="17" r:id="rId7"/>
    <sheet name="Daten" sheetId="2" state="hidden" r:id="rId8"/>
  </sheets>
  <definedNames>
    <definedName name="Schuljahre">Daten!$A$5:$A$13</definedName>
  </definedNames>
  <calcPr calcId="191029"/>
</workbook>
</file>

<file path=xl/calcChain.xml><?xml version="1.0" encoding="utf-8"?>
<calcChain xmlns="http://schemas.openxmlformats.org/spreadsheetml/2006/main">
  <c r="B9" i="17" l="1"/>
  <c r="F9" i="17" s="1"/>
  <c r="B10" i="17"/>
  <c r="F10" i="17" s="1"/>
  <c r="B11" i="17"/>
  <c r="F11" i="17" s="1"/>
  <c r="B12" i="17"/>
  <c r="B14" i="17" s="1"/>
  <c r="D14" i="17"/>
  <c r="C14" i="17"/>
  <c r="F5" i="17"/>
  <c r="D13" i="16"/>
  <c r="B9" i="16"/>
  <c r="B13" i="16" s="1"/>
  <c r="E13" i="16" s="1"/>
  <c r="B10" i="16"/>
  <c r="E10" i="16"/>
  <c r="B11" i="16"/>
  <c r="E11" i="16" s="1"/>
  <c r="G12" i="17"/>
  <c r="C13" i="16"/>
  <c r="D13" i="14"/>
  <c r="E13" i="14" s="1"/>
  <c r="B9" i="14"/>
  <c r="G11" i="9"/>
  <c r="H11" i="9" s="1"/>
  <c r="B10" i="14"/>
  <c r="B11" i="14"/>
  <c r="G11" i="17" s="1"/>
  <c r="H11" i="17" s="1"/>
  <c r="C13" i="14"/>
  <c r="E11" i="14"/>
  <c r="E10" i="14"/>
  <c r="D13" i="13"/>
  <c r="B9" i="13"/>
  <c r="G10" i="9" s="1"/>
  <c r="H10" i="9" s="1"/>
  <c r="B10" i="13"/>
  <c r="G10" i="10" s="1"/>
  <c r="E10" i="13"/>
  <c r="B11" i="13"/>
  <c r="E11" i="13" s="1"/>
  <c r="C13" i="13"/>
  <c r="D13" i="1"/>
  <c r="B9" i="1"/>
  <c r="G9" i="9" s="1"/>
  <c r="B13" i="1"/>
  <c r="E13" i="1"/>
  <c r="B10" i="1"/>
  <c r="G9" i="10"/>
  <c r="B11" i="1"/>
  <c r="G9" i="17"/>
  <c r="H9" i="17" s="1"/>
  <c r="C13" i="1"/>
  <c r="E9" i="1"/>
  <c r="G12" i="9"/>
  <c r="B9" i="9"/>
  <c r="B14" i="9" s="1"/>
  <c r="B10" i="9"/>
  <c r="F10" i="9"/>
  <c r="B11" i="9"/>
  <c r="F11" i="9" s="1"/>
  <c r="B12" i="9"/>
  <c r="F12" i="9" s="1"/>
  <c r="H12" i="9" s="1"/>
  <c r="G11" i="10"/>
  <c r="G12" i="10"/>
  <c r="B9" i="10"/>
  <c r="B14" i="10" s="1"/>
  <c r="B10" i="10"/>
  <c r="F10" i="10"/>
  <c r="B11" i="10"/>
  <c r="F11" i="10"/>
  <c r="B12" i="10"/>
  <c r="F12" i="10"/>
  <c r="E5" i="13"/>
  <c r="E5" i="14"/>
  <c r="E5" i="16"/>
  <c r="F5" i="10"/>
  <c r="C14" i="10"/>
  <c r="D14" i="10"/>
  <c r="F5" i="9"/>
  <c r="C14" i="9"/>
  <c r="D14" i="9"/>
  <c r="E10" i="1"/>
  <c r="E9" i="14"/>
  <c r="E11" i="1"/>
  <c r="E9" i="13"/>
  <c r="F9" i="9"/>
  <c r="B13" i="14"/>
  <c r="H12" i="10" l="1"/>
  <c r="H11" i="10"/>
  <c r="G14" i="10"/>
  <c r="H10" i="10"/>
  <c r="G14" i="9"/>
  <c r="H9" i="9"/>
  <c r="F14" i="9"/>
  <c r="F12" i="17"/>
  <c r="H12" i="17" s="1"/>
  <c r="E9" i="16"/>
  <c r="B13" i="13"/>
  <c r="E13" i="13" s="1"/>
  <c r="F9" i="10"/>
  <c r="G10" i="17"/>
  <c r="F14" i="10" l="1"/>
  <c r="H14" i="10" s="1"/>
  <c r="A16" i="10" s="1"/>
  <c r="H9" i="10"/>
  <c r="H14" i="9"/>
  <c r="A16" i="9" s="1"/>
  <c r="H10" i="17"/>
  <c r="G14" i="17"/>
  <c r="H14" i="17" s="1"/>
  <c r="A16" i="17" s="1"/>
  <c r="F14" i="17"/>
</calcChain>
</file>

<file path=xl/sharedStrings.xml><?xml version="1.0" encoding="utf-8"?>
<sst xmlns="http://schemas.openxmlformats.org/spreadsheetml/2006/main" count="125" uniqueCount="45">
  <si>
    <t>Schulform</t>
  </si>
  <si>
    <t>andere</t>
  </si>
  <si>
    <t>gesamt</t>
  </si>
  <si>
    <t>katholisch</t>
  </si>
  <si>
    <t>Hauptschule</t>
  </si>
  <si>
    <t>Realschule</t>
  </si>
  <si>
    <t>Anteil nicht
katholischer</t>
  </si>
  <si>
    <t>Schülerzahl am 01.09.</t>
  </si>
  <si>
    <t>Schuljahr:</t>
  </si>
  <si>
    <t>Schuljahre</t>
  </si>
  <si>
    <t>Gesamt</t>
  </si>
  <si>
    <t>Marien</t>
  </si>
  <si>
    <t>Zusammenstellung Hauptschulen</t>
  </si>
  <si>
    <t>Zusammenstellung Realschulen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</si>
  <si>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</si>
  <si>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</si>
  <si>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</si>
  <si>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</si>
  <si>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</si>
  <si>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</si>
  <si>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</si>
  <si>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</si>
  <si>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</si>
  <si>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Ermittlung der Schüler-Lehrer-Relationen nach §§ 155, 157 NSchG</t>
  </si>
  <si>
    <t>Franziskusschule Wilhelmshaven</t>
  </si>
  <si>
    <t>Ludgerusschule Vechta</t>
  </si>
  <si>
    <t>Marienschule Cloppenburg</t>
  </si>
  <si>
    <t>Paulusschule Oldenburg</t>
  </si>
  <si>
    <t>Franziskus</t>
  </si>
  <si>
    <t>Ludgerus</t>
  </si>
  <si>
    <t>Paulus</t>
  </si>
  <si>
    <t>2018/19</t>
  </si>
  <si>
    <t>2019/20</t>
  </si>
  <si>
    <t>Oberschule</t>
  </si>
  <si>
    <t>Zusammenstellung Oberschulen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</si>
  <si>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</si>
  <si>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</si>
  <si>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</si>
  <si>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</si>
  <si>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</si>
  <si>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</si>
  <si>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</si>
  <si>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</si>
  <si>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</si>
  <si>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PK - RLSB Lüneburg, Dez. 1, Fachbereich 1F, Stand: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</si>
</sst>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18" xfId="0" applyNumberFormat="1" applyFill="1" applyBorder="1" applyAlignment="1" applyProtection="1">
      <alignment horizontal="center" vertical="center"/>
    </xf>
    <xf numFmtId="2" fontId="0" fillId="0" borderId="19" xfId="0" applyNumberForma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2" fontId="0" fillId="0" borderId="13" xfId="0" applyNumberForma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10" fontId="3" fillId="0" borderId="20" xfId="0" applyNumberFormat="1" applyFont="1" applyBorder="1" applyAlignment="1">
      <alignment horizontal="center" vertical="center"/>
    </xf>
    <xf numFmtId="1" fontId="0" fillId="0" borderId="21" xfId="0" applyNumberFormat="1" applyFill="1" applyBorder="1" applyAlignment="1" applyProtection="1">
      <alignment horizontal="center" vertical="center"/>
    </xf>
    <xf numFmtId="1" fontId="0" fillId="0" borderId="22" xfId="0" applyNumberFormat="1" applyFill="1" applyBorder="1" applyAlignment="1" applyProtection="1">
      <alignment horizontal="center" vertical="center"/>
    </xf>
    <xf numFmtId="1" fontId="0" fillId="0" borderId="23" xfId="0" applyNumberForma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 vertical="center"/>
    </xf>
    <xf numFmtId="2" fontId="0" fillId="0" borderId="22" xfId="0" applyNumberFormat="1" applyFill="1" applyBorder="1" applyAlignment="1" applyProtection="1">
      <alignment horizontal="center" vertical="center"/>
    </xf>
    <xf numFmtId="2" fontId="0" fillId="0" borderId="2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13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85" t="s">
        <v>44</v>
      </c>
      <c r="B1" s="85"/>
      <c r="C1" s="85"/>
      <c r="D1" s="85"/>
      <c r="E1" s="85"/>
    </row>
    <row r="3" spans="1:5" x14ac:dyDescent="0.2">
      <c r="A3" s="86" t="s">
        <v>23</v>
      </c>
    </row>
    <row r="5" spans="1:5" x14ac:dyDescent="0.2">
      <c r="A5" s="86" t="s">
        <v>24</v>
      </c>
      <c r="D5" s="87" t="s">
        <v>8</v>
      </c>
      <c r="E5" s="91"/>
    </row>
    <row r="6" spans="1:5" ht="13.5" thickBot="1" x14ac:dyDescent="0.25"/>
    <row r="7" spans="1:5" s="1" customFormat="1" ht="26.25" customHeight="1" x14ac:dyDescent="0.2">
      <c r="A7" s="65" t="s">
        <v>0</v>
      </c>
      <c r="B7" s="62" t="s">
        <v>7</v>
      </c>
      <c r="C7" s="63"/>
      <c r="D7" s="64"/>
      <c r="E7" s="7"/>
    </row>
    <row r="8" spans="1:5" ht="26.25" customHeight="1" thickBot="1" x14ac:dyDescent="0.25">
      <c r="A8" s="66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89" customFormat="1" ht="13.5" thickBot="1" x14ac:dyDescent="0.25">
      <c r="E12" s="90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VLSNH2vjr0K0lIA9ec1xl6gidFS9fECkN49JWZAXLc5p2qtZ2V0WTYLpiwHVXhbiax5No6zFznmPi1SznQAm0Q==" saltValue="rEq5i52mDBq0UxpomaQJEQ==" spinCount="100000" sheet="1" objects="1" scenarios="1" selectLockedCells="1"/>
  <mergeCells count="3">
    <mergeCell ref="B7:D7"/>
    <mergeCell ref="A7:A8"/>
    <mergeCell ref="A1:E1"/>
  </mergeCells>
  <phoneticPr fontId="2" type="noConversion"/>
  <dataValidations count="1">
    <dataValidation type="list" allowBlank="1" showInputMessage="1" showErrorMessage="1" sqref="E5" xr:uid="{00000000-0002-0000-0000-000000000000}">
      <formula1>Schuljahre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85" t="s">
        <v>44</v>
      </c>
      <c r="B1" s="85"/>
      <c r="C1" s="85"/>
      <c r="D1" s="85"/>
      <c r="E1" s="85"/>
    </row>
    <row r="3" spans="1:5" x14ac:dyDescent="0.2">
      <c r="A3" s="86" t="s">
        <v>23</v>
      </c>
    </row>
    <row r="5" spans="1:5" x14ac:dyDescent="0.2">
      <c r="A5" s="86" t="s">
        <v>25</v>
      </c>
      <c r="D5" s="87" t="s">
        <v>8</v>
      </c>
      <c r="E5" s="88">
        <f>Franziskus!E5</f>
        <v>0</v>
      </c>
    </row>
    <row r="6" spans="1:5" ht="13.5" thickBot="1" x14ac:dyDescent="0.25"/>
    <row r="7" spans="1:5" s="1" customFormat="1" ht="26.25" customHeight="1" x14ac:dyDescent="0.2">
      <c r="A7" s="65" t="s">
        <v>0</v>
      </c>
      <c r="B7" s="62" t="s">
        <v>7</v>
      </c>
      <c r="C7" s="63"/>
      <c r="D7" s="64"/>
      <c r="E7" s="7"/>
    </row>
    <row r="8" spans="1:5" ht="26.25" thickBot="1" x14ac:dyDescent="0.25">
      <c r="A8" s="66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89" customFormat="1" ht="13.5" thickBot="1" x14ac:dyDescent="0.25">
      <c r="E12" s="90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qVujj5UYwz17RyGftQhm4DOxHQfZdoux601TB4eJ+aoBNVd/UV77+PbSg/pS1/a9QAuonDbbxu7//CWPITEnVA==" saltValue="8ePrUC7LwUBLG+aVGectKA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85" t="s">
        <v>44</v>
      </c>
      <c r="B1" s="85"/>
      <c r="C1" s="85"/>
      <c r="D1" s="85"/>
      <c r="E1" s="85"/>
    </row>
    <row r="3" spans="1:5" x14ac:dyDescent="0.2">
      <c r="A3" s="86" t="s">
        <v>23</v>
      </c>
    </row>
    <row r="5" spans="1:5" x14ac:dyDescent="0.2">
      <c r="A5" s="86" t="s">
        <v>26</v>
      </c>
      <c r="D5" s="87" t="s">
        <v>8</v>
      </c>
      <c r="E5" s="88">
        <f>Franziskus!E5</f>
        <v>0</v>
      </c>
    </row>
    <row r="6" spans="1:5" ht="13.5" thickBot="1" x14ac:dyDescent="0.25"/>
    <row r="7" spans="1:5" s="1" customFormat="1" ht="26.25" customHeight="1" x14ac:dyDescent="0.2">
      <c r="A7" s="65" t="s">
        <v>0</v>
      </c>
      <c r="B7" s="62" t="s">
        <v>7</v>
      </c>
      <c r="C7" s="63"/>
      <c r="D7" s="64"/>
      <c r="E7" s="7"/>
    </row>
    <row r="8" spans="1:5" ht="26.25" thickBot="1" x14ac:dyDescent="0.25">
      <c r="A8" s="66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89" customFormat="1" ht="13.5" thickBot="1" x14ac:dyDescent="0.25">
      <c r="E12" s="90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I9gtabtc9oNTdWqYhG/g539GvhrV8Euc3tgQocwRtQCFtyC4TfGJ2WIVWpwPK98GGPGGwOxW4Rhea57OGNpv2A==" saltValue="2cUJZ9vvFSzMalw0bqPQag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85" t="s">
        <v>44</v>
      </c>
      <c r="B1" s="85"/>
      <c r="C1" s="85"/>
      <c r="D1" s="85"/>
      <c r="E1" s="85"/>
    </row>
    <row r="3" spans="1:5" x14ac:dyDescent="0.2">
      <c r="A3" s="86" t="s">
        <v>23</v>
      </c>
    </row>
    <row r="5" spans="1:5" x14ac:dyDescent="0.2">
      <c r="A5" s="86" t="s">
        <v>27</v>
      </c>
      <c r="D5" s="87" t="s">
        <v>8</v>
      </c>
      <c r="E5" s="88">
        <f>Franziskus!E5</f>
        <v>0</v>
      </c>
    </row>
    <row r="6" spans="1:5" ht="13.5" thickBot="1" x14ac:dyDescent="0.25"/>
    <row r="7" spans="1:5" s="1" customFormat="1" ht="26.25" customHeight="1" x14ac:dyDescent="0.2">
      <c r="A7" s="65" t="s">
        <v>0</v>
      </c>
      <c r="B7" s="62" t="s">
        <v>7</v>
      </c>
      <c r="C7" s="63"/>
      <c r="D7" s="64"/>
      <c r="E7" s="7"/>
    </row>
    <row r="8" spans="1:5" ht="26.25" thickBot="1" x14ac:dyDescent="0.25">
      <c r="A8" s="66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89" customFormat="1" ht="13.5" thickBot="1" x14ac:dyDescent="0.25">
      <c r="E12" s="90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Gz14VOpT4KLK4Rx19II2RhR/22sQCAGDYO8Ygy0eJQc94njV6z9x1C8tgzk2B70v8byBXTAHF8jejEUlLp215Q==" saltValue="q/VHrIFUuydcVCQm5xM6pw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I16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92" t="s">
        <v>44</v>
      </c>
      <c r="B1" s="92"/>
      <c r="C1" s="92"/>
      <c r="D1" s="92"/>
      <c r="E1" s="92"/>
      <c r="F1" s="92"/>
      <c r="G1" s="92"/>
      <c r="H1" s="92"/>
      <c r="I1" s="92"/>
    </row>
    <row r="3" spans="1:9" x14ac:dyDescent="0.2">
      <c r="A3" s="86" t="s">
        <v>23</v>
      </c>
    </row>
    <row r="5" spans="1:9" x14ac:dyDescent="0.2">
      <c r="A5" s="93" t="s">
        <v>12</v>
      </c>
      <c r="E5" s="94" t="s">
        <v>8</v>
      </c>
      <c r="F5" s="88">
        <f>Franziskus!E5</f>
        <v>0</v>
      </c>
    </row>
    <row r="6" spans="1:9" ht="13.5" thickBot="1" x14ac:dyDescent="0.25"/>
    <row r="7" spans="1:9" s="14" customFormat="1" ht="31.5" customHeight="1" x14ac:dyDescent="0.2">
      <c r="A7" s="70" t="s">
        <v>14</v>
      </c>
      <c r="B7" s="67" t="s">
        <v>15</v>
      </c>
      <c r="C7" s="68"/>
      <c r="D7" s="69"/>
      <c r="E7" s="77" t="s">
        <v>18</v>
      </c>
      <c r="F7" s="79" t="s">
        <v>19</v>
      </c>
      <c r="G7" s="81" t="s">
        <v>20</v>
      </c>
      <c r="H7" s="83" t="s">
        <v>21</v>
      </c>
      <c r="I7" s="72" t="s">
        <v>22</v>
      </c>
    </row>
    <row r="8" spans="1:9" ht="13.5" thickBot="1" x14ac:dyDescent="0.25">
      <c r="A8" s="71"/>
      <c r="B8" s="18" t="s">
        <v>2</v>
      </c>
      <c r="C8" s="19" t="s">
        <v>17</v>
      </c>
      <c r="D8" s="20" t="s">
        <v>16</v>
      </c>
      <c r="E8" s="78"/>
      <c r="F8" s="80"/>
      <c r="G8" s="82"/>
      <c r="H8" s="84"/>
      <c r="I8" s="73"/>
    </row>
    <row r="9" spans="1:9" ht="31.5" customHeight="1" x14ac:dyDescent="0.2">
      <c r="A9" s="21" t="s">
        <v>28</v>
      </c>
      <c r="B9" s="22">
        <f>C9+D9</f>
        <v>0</v>
      </c>
      <c r="C9" s="43"/>
      <c r="D9" s="36"/>
      <c r="E9" s="22">
        <v>27.5</v>
      </c>
      <c r="F9" s="23">
        <f>B9/E9</f>
        <v>0</v>
      </c>
      <c r="G9" s="46">
        <f>Franziskus!B9</f>
        <v>0</v>
      </c>
      <c r="H9" s="24" t="str">
        <f>IF(ISERROR(G9/F9),"",G9/F9)</f>
        <v/>
      </c>
      <c r="I9" s="74"/>
    </row>
    <row r="10" spans="1:9" ht="31.5" customHeight="1" x14ac:dyDescent="0.2">
      <c r="A10" s="16" t="s">
        <v>29</v>
      </c>
      <c r="B10" s="25">
        <f>C10+D10</f>
        <v>0</v>
      </c>
      <c r="C10" s="37"/>
      <c r="D10" s="38"/>
      <c r="E10" s="25">
        <v>27.5</v>
      </c>
      <c r="F10" s="26">
        <f>B10/E10</f>
        <v>0</v>
      </c>
      <c r="G10" s="47">
        <f>Ludgerus!B9</f>
        <v>0</v>
      </c>
      <c r="H10" s="27" t="str">
        <f>IF(ISERROR(G10/F10),"",G10/F10)</f>
        <v/>
      </c>
      <c r="I10" s="75"/>
    </row>
    <row r="11" spans="1:9" ht="31.5" customHeight="1" x14ac:dyDescent="0.2">
      <c r="A11" s="16" t="s">
        <v>11</v>
      </c>
      <c r="B11" s="25">
        <f>C11+D11</f>
        <v>0</v>
      </c>
      <c r="C11" s="37"/>
      <c r="D11" s="38"/>
      <c r="E11" s="25">
        <v>27.5</v>
      </c>
      <c r="F11" s="26">
        <f>B11/E11</f>
        <v>0</v>
      </c>
      <c r="G11" s="47">
        <f>Marien!B9</f>
        <v>0</v>
      </c>
      <c r="H11" s="27" t="str">
        <f>IF(ISERROR(G11/F11),"",G11/F11)</f>
        <v/>
      </c>
      <c r="I11" s="75"/>
    </row>
    <row r="12" spans="1:9" ht="31.5" customHeight="1" thickBot="1" x14ac:dyDescent="0.25">
      <c r="A12" s="17" t="s">
        <v>30</v>
      </c>
      <c r="B12" s="28">
        <f>C12+D12</f>
        <v>0</v>
      </c>
      <c r="C12" s="39"/>
      <c r="D12" s="40"/>
      <c r="E12" s="28">
        <v>27.5</v>
      </c>
      <c r="F12" s="29">
        <f>B12/E12</f>
        <v>0</v>
      </c>
      <c r="G12" s="48">
        <f>Paulus!B9</f>
        <v>0</v>
      </c>
      <c r="H12" s="30" t="str">
        <f>IF(ISERROR(G12/F12),"",G12/F12)</f>
        <v/>
      </c>
      <c r="I12" s="76"/>
    </row>
    <row r="13" spans="1:9" s="95" customFormat="1" ht="13.5" thickBot="1" x14ac:dyDescent="0.25">
      <c r="C13" s="96"/>
      <c r="D13" s="96"/>
      <c r="E13" s="97"/>
      <c r="F13" s="96"/>
      <c r="G13" s="96"/>
      <c r="H13" s="96"/>
      <c r="I13" s="96"/>
    </row>
    <row r="14" spans="1:9" ht="31.5" customHeight="1" thickBot="1" x14ac:dyDescent="0.25">
      <c r="A14" s="31" t="s">
        <v>10</v>
      </c>
      <c r="B14" s="34">
        <f>SUM(B9:B12)</f>
        <v>0</v>
      </c>
      <c r="C14" s="32">
        <f>SUM(C9:C12)</f>
        <v>0</v>
      </c>
      <c r="D14" s="33">
        <f>SUM(D9:D12)</f>
        <v>0</v>
      </c>
      <c r="E14" s="34"/>
      <c r="F14" s="32">
        <f>SUM(F9:F12)</f>
        <v>0</v>
      </c>
      <c r="G14" s="49">
        <f>SUM(G9:G12)</f>
        <v>0</v>
      </c>
      <c r="H14" s="51" t="str">
        <f>IF(ISERROR(G14/F14),"",G14/F14)</f>
        <v/>
      </c>
      <c r="I14" s="50">
        <v>10.55</v>
      </c>
    </row>
    <row r="16" spans="1:9" x14ac:dyDescent="0.2">
      <c r="A16" s="93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EdcXgPldY6uc1SlZnI80XkZYf/aKI4OATGhqmA1nrgynrmvD+2Vt7TCJnt4rsM962CE0mzYhN+AMcv93huF/5g==" saltValue="TwcKqutnHXCu4GfmzZVrRQ==" spinCount="100000" sheet="1" objects="1" scenarios="1" selectLockedCells="1"/>
  <mergeCells count="9">
    <mergeCell ref="A1:I1"/>
    <mergeCell ref="B7:D7"/>
    <mergeCell ref="A7:A8"/>
    <mergeCell ref="I7:I8"/>
    <mergeCell ref="I9:I12"/>
    <mergeCell ref="E7:E8"/>
    <mergeCell ref="F7:F8"/>
    <mergeCell ref="G7:G8"/>
    <mergeCell ref="H7:H8"/>
  </mergeCells>
  <phoneticPr fontId="0" type="noConversion"/>
  <printOptions horizontalCentered="1"/>
  <pageMargins left="0.11811023622047245" right="0.11811023622047245" top="1.5748031496062993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I16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92" t="s">
        <v>44</v>
      </c>
      <c r="B1" s="92"/>
      <c r="C1" s="92"/>
      <c r="D1" s="92"/>
      <c r="E1" s="92"/>
      <c r="F1" s="92"/>
      <c r="G1" s="92"/>
      <c r="H1" s="92"/>
      <c r="I1" s="92"/>
    </row>
    <row r="3" spans="1:9" x14ac:dyDescent="0.2">
      <c r="A3" s="86" t="s">
        <v>23</v>
      </c>
    </row>
    <row r="5" spans="1:9" x14ac:dyDescent="0.2">
      <c r="A5" s="93" t="s">
        <v>13</v>
      </c>
      <c r="E5" s="94" t="s">
        <v>8</v>
      </c>
      <c r="F5" s="88">
        <f>Franziskus!E5</f>
        <v>0</v>
      </c>
    </row>
    <row r="6" spans="1:9" ht="13.5" thickBot="1" x14ac:dyDescent="0.25"/>
    <row r="7" spans="1:9" s="14" customFormat="1" ht="31.5" customHeight="1" x14ac:dyDescent="0.2">
      <c r="A7" s="70" t="s">
        <v>14</v>
      </c>
      <c r="B7" s="67" t="s">
        <v>15</v>
      </c>
      <c r="C7" s="68"/>
      <c r="D7" s="69"/>
      <c r="E7" s="77" t="s">
        <v>18</v>
      </c>
      <c r="F7" s="79" t="s">
        <v>19</v>
      </c>
      <c r="G7" s="81" t="s">
        <v>20</v>
      </c>
      <c r="H7" s="83" t="s">
        <v>21</v>
      </c>
      <c r="I7" s="72" t="s">
        <v>22</v>
      </c>
    </row>
    <row r="8" spans="1:9" ht="13.5" thickBot="1" x14ac:dyDescent="0.25">
      <c r="A8" s="71"/>
      <c r="B8" s="18" t="s">
        <v>2</v>
      </c>
      <c r="C8" s="19" t="s">
        <v>17</v>
      </c>
      <c r="D8" s="20" t="s">
        <v>16</v>
      </c>
      <c r="E8" s="78"/>
      <c r="F8" s="80"/>
      <c r="G8" s="82"/>
      <c r="H8" s="84"/>
      <c r="I8" s="73"/>
    </row>
    <row r="9" spans="1:9" ht="31.5" customHeight="1" x14ac:dyDescent="0.2">
      <c r="A9" s="21" t="s">
        <v>28</v>
      </c>
      <c r="B9" s="22">
        <f>C9+D9</f>
        <v>0</v>
      </c>
      <c r="C9" s="35"/>
      <c r="D9" s="36"/>
      <c r="E9" s="22">
        <v>26.5</v>
      </c>
      <c r="F9" s="23">
        <f>B9/E9</f>
        <v>0</v>
      </c>
      <c r="G9" s="46">
        <f>Franziskus!B10</f>
        <v>0</v>
      </c>
      <c r="H9" s="24" t="str">
        <f>IF(ISERROR(G9/F9),"",G9/F9)</f>
        <v/>
      </c>
      <c r="I9" s="74"/>
    </row>
    <row r="10" spans="1:9" ht="31.5" customHeight="1" x14ac:dyDescent="0.2">
      <c r="A10" s="16" t="s">
        <v>29</v>
      </c>
      <c r="B10" s="25">
        <f>C10+D10</f>
        <v>0</v>
      </c>
      <c r="C10" s="37"/>
      <c r="D10" s="38"/>
      <c r="E10" s="25">
        <v>26.5</v>
      </c>
      <c r="F10" s="26">
        <f>B10/E10</f>
        <v>0</v>
      </c>
      <c r="G10" s="47">
        <f>Ludgerus!B10</f>
        <v>0</v>
      </c>
      <c r="H10" s="27" t="str">
        <f>IF(ISERROR(G10/F10),"",G10/F10)</f>
        <v/>
      </c>
      <c r="I10" s="75"/>
    </row>
    <row r="11" spans="1:9" ht="31.5" customHeight="1" x14ac:dyDescent="0.2">
      <c r="A11" s="16" t="s">
        <v>11</v>
      </c>
      <c r="B11" s="25">
        <f>C11+D11</f>
        <v>0</v>
      </c>
      <c r="C11" s="37"/>
      <c r="D11" s="38"/>
      <c r="E11" s="25">
        <v>26.5</v>
      </c>
      <c r="F11" s="26">
        <f>B11/E11</f>
        <v>0</v>
      </c>
      <c r="G11" s="47">
        <f>Marien!B10</f>
        <v>0</v>
      </c>
      <c r="H11" s="27" t="str">
        <f>IF(ISERROR(G11/F11),"",G11/F11)</f>
        <v/>
      </c>
      <c r="I11" s="75"/>
    </row>
    <row r="12" spans="1:9" ht="31.5" customHeight="1" thickBot="1" x14ac:dyDescent="0.25">
      <c r="A12" s="17" t="s">
        <v>30</v>
      </c>
      <c r="B12" s="28">
        <f>C12+D12</f>
        <v>0</v>
      </c>
      <c r="C12" s="39"/>
      <c r="D12" s="40"/>
      <c r="E12" s="28">
        <v>26.5</v>
      </c>
      <c r="F12" s="29">
        <f>B12/E12</f>
        <v>0</v>
      </c>
      <c r="G12" s="48">
        <f>Paulus!B10</f>
        <v>0</v>
      </c>
      <c r="H12" s="30" t="str">
        <f>IF(ISERROR(G12/F12),"",G12/F12)</f>
        <v/>
      </c>
      <c r="I12" s="76"/>
    </row>
    <row r="13" spans="1:9" s="95" customFormat="1" ht="13.5" thickBot="1" x14ac:dyDescent="0.25">
      <c r="C13" s="96"/>
      <c r="D13" s="96"/>
      <c r="E13" s="97"/>
      <c r="F13" s="96"/>
      <c r="G13" s="96"/>
      <c r="H13" s="96"/>
      <c r="I13" s="96"/>
    </row>
    <row r="14" spans="1:9" ht="31.5" customHeight="1" thickBot="1" x14ac:dyDescent="0.25">
      <c r="A14" s="31" t="s">
        <v>10</v>
      </c>
      <c r="B14" s="34">
        <f>SUM(B9:B12)</f>
        <v>0</v>
      </c>
      <c r="C14" s="32">
        <f>SUM(C9:C12)</f>
        <v>0</v>
      </c>
      <c r="D14" s="33">
        <f>SUM(D9:D12)</f>
        <v>0</v>
      </c>
      <c r="E14" s="34"/>
      <c r="F14" s="32">
        <f>SUM(F9:F12)</f>
        <v>0</v>
      </c>
      <c r="G14" s="49">
        <f>SUM(G9:G12)</f>
        <v>0</v>
      </c>
      <c r="H14" s="51" t="str">
        <f>IF(ISERROR(G14/F14),"",G14/F14)</f>
        <v/>
      </c>
      <c r="I14" s="50">
        <v>16.190000000000001</v>
      </c>
    </row>
    <row r="16" spans="1:9" x14ac:dyDescent="0.2">
      <c r="A16" s="93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R4lPjsbGNR0fpN2GoQDkDQKHunfpq1DkLxR5jHQqtW2jxic7b111xPrTZkE+8FW5K5j3I++n/OSoJEWr7f7CUQ==" saltValue="lChlXWOtCj5YcGpDaziZXw==" spinCount="100000" sheet="1" objects="1" scenarios="1" selectLockedCells="1"/>
  <mergeCells count="9">
    <mergeCell ref="A1:I1"/>
    <mergeCell ref="B7:D7"/>
    <mergeCell ref="A7:A8"/>
    <mergeCell ref="I7:I8"/>
    <mergeCell ref="I9:I12"/>
    <mergeCell ref="E7:E8"/>
    <mergeCell ref="F7:F8"/>
    <mergeCell ref="G7:G8"/>
    <mergeCell ref="H7:H8"/>
  </mergeCells>
  <phoneticPr fontId="0" type="noConversion"/>
  <printOptions horizontalCentered="1"/>
  <pageMargins left="0.11811023622047245" right="0.11811023622047245" top="1.5748031496062993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6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92" t="s">
        <v>44</v>
      </c>
      <c r="B1" s="92"/>
      <c r="C1" s="92"/>
      <c r="D1" s="92"/>
      <c r="E1" s="92"/>
      <c r="F1" s="92"/>
      <c r="G1" s="92"/>
      <c r="H1" s="92"/>
      <c r="I1" s="92"/>
    </row>
    <row r="3" spans="1:9" x14ac:dyDescent="0.2">
      <c r="A3" s="86" t="s">
        <v>23</v>
      </c>
    </row>
    <row r="5" spans="1:9" x14ac:dyDescent="0.2">
      <c r="A5" s="93" t="s">
        <v>34</v>
      </c>
      <c r="E5" s="94" t="s">
        <v>8</v>
      </c>
      <c r="F5" s="88">
        <f>Franziskus!E5</f>
        <v>0</v>
      </c>
    </row>
    <row r="6" spans="1:9" ht="13.5" thickBot="1" x14ac:dyDescent="0.25"/>
    <row r="7" spans="1:9" s="14" customFormat="1" ht="31.5" customHeight="1" x14ac:dyDescent="0.2">
      <c r="A7" s="70" t="s">
        <v>14</v>
      </c>
      <c r="B7" s="67" t="s">
        <v>15</v>
      </c>
      <c r="C7" s="68"/>
      <c r="D7" s="69"/>
      <c r="E7" s="77" t="s">
        <v>18</v>
      </c>
      <c r="F7" s="79" t="s">
        <v>19</v>
      </c>
      <c r="G7" s="81" t="s">
        <v>20</v>
      </c>
      <c r="H7" s="83" t="s">
        <v>21</v>
      </c>
      <c r="I7" s="72" t="s">
        <v>22</v>
      </c>
    </row>
    <row r="8" spans="1:9" ht="13.5" thickBot="1" x14ac:dyDescent="0.25">
      <c r="A8" s="71"/>
      <c r="B8" s="18" t="s">
        <v>2</v>
      </c>
      <c r="C8" s="19" t="s">
        <v>17</v>
      </c>
      <c r="D8" s="20" t="s">
        <v>16</v>
      </c>
      <c r="E8" s="78"/>
      <c r="F8" s="80"/>
      <c r="G8" s="82"/>
      <c r="H8" s="84"/>
      <c r="I8" s="73"/>
    </row>
    <row r="9" spans="1:9" ht="31.5" customHeight="1" x14ac:dyDescent="0.2">
      <c r="A9" s="21" t="s">
        <v>28</v>
      </c>
      <c r="B9" s="22">
        <f>C9+D9</f>
        <v>0</v>
      </c>
      <c r="C9" s="35"/>
      <c r="D9" s="36"/>
      <c r="E9" s="22">
        <v>25.5</v>
      </c>
      <c r="F9" s="23">
        <f>B9/E9</f>
        <v>0</v>
      </c>
      <c r="G9" s="46">
        <f>Franziskus!B11</f>
        <v>0</v>
      </c>
      <c r="H9" s="24" t="str">
        <f>IF(ISERROR(G9/F9),"",G9/F9)</f>
        <v/>
      </c>
      <c r="I9" s="74"/>
    </row>
    <row r="10" spans="1:9" ht="31.5" customHeight="1" x14ac:dyDescent="0.2">
      <c r="A10" s="16" t="s">
        <v>29</v>
      </c>
      <c r="B10" s="25">
        <f>C10+D10</f>
        <v>0</v>
      </c>
      <c r="C10" s="37"/>
      <c r="D10" s="38"/>
      <c r="E10" s="25">
        <v>25.5</v>
      </c>
      <c r="F10" s="26">
        <f>B10/E10</f>
        <v>0</v>
      </c>
      <c r="G10" s="47">
        <f>Ludgerus!B11</f>
        <v>0</v>
      </c>
      <c r="H10" s="27" t="str">
        <f>IF(ISERROR(G10/F10),"",G10/F10)</f>
        <v/>
      </c>
      <c r="I10" s="75"/>
    </row>
    <row r="11" spans="1:9" ht="31.5" customHeight="1" x14ac:dyDescent="0.2">
      <c r="A11" s="16" t="s">
        <v>11</v>
      </c>
      <c r="B11" s="25">
        <f>C11+D11</f>
        <v>0</v>
      </c>
      <c r="C11" s="37"/>
      <c r="D11" s="38"/>
      <c r="E11" s="25">
        <v>25.5</v>
      </c>
      <c r="F11" s="26">
        <f>B11/E11</f>
        <v>0</v>
      </c>
      <c r="G11" s="47">
        <f>Marien!B11</f>
        <v>0</v>
      </c>
      <c r="H11" s="27" t="str">
        <f>IF(ISERROR(G11/F11),"",G11/F11)</f>
        <v/>
      </c>
      <c r="I11" s="75"/>
    </row>
    <row r="12" spans="1:9" ht="31.5" customHeight="1" thickBot="1" x14ac:dyDescent="0.25">
      <c r="A12" s="17" t="s">
        <v>30</v>
      </c>
      <c r="B12" s="28">
        <f>C12+D12</f>
        <v>0</v>
      </c>
      <c r="C12" s="39"/>
      <c r="D12" s="40"/>
      <c r="E12" s="28">
        <v>25.5</v>
      </c>
      <c r="F12" s="29">
        <f>B12/E12</f>
        <v>0</v>
      </c>
      <c r="G12" s="48">
        <f>Paulus!B11</f>
        <v>0</v>
      </c>
      <c r="H12" s="30" t="str">
        <f>IF(ISERROR(G12/F12),"",G12/F12)</f>
        <v/>
      </c>
      <c r="I12" s="76"/>
    </row>
    <row r="13" spans="1:9" s="95" customFormat="1" ht="13.5" thickBot="1" x14ac:dyDescent="0.25">
      <c r="C13" s="96"/>
      <c r="D13" s="96"/>
      <c r="E13" s="97"/>
      <c r="F13" s="96"/>
      <c r="G13" s="96"/>
      <c r="H13" s="96"/>
      <c r="I13" s="96"/>
    </row>
    <row r="14" spans="1:9" ht="31.5" customHeight="1" thickBot="1" x14ac:dyDescent="0.25">
      <c r="A14" s="31" t="s">
        <v>10</v>
      </c>
      <c r="B14" s="34">
        <f>SUM(B9:B12)</f>
        <v>0</v>
      </c>
      <c r="C14" s="32">
        <f>SUM(C9:C12)</f>
        <v>0</v>
      </c>
      <c r="D14" s="33">
        <f>SUM(D9:D12)</f>
        <v>0</v>
      </c>
      <c r="E14" s="34"/>
      <c r="F14" s="32">
        <f>SUM(F9:F12)</f>
        <v>0</v>
      </c>
      <c r="G14" s="49">
        <f>SUM(G9:G12)</f>
        <v>0</v>
      </c>
      <c r="H14" s="51" t="str">
        <f>IF(ISERROR(G14/F14),"",G14/F14)</f>
        <v/>
      </c>
      <c r="I14" s="50">
        <v>12.38</v>
      </c>
    </row>
    <row r="16" spans="1:9" x14ac:dyDescent="0.2">
      <c r="A16" s="93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JLosasRLgH9yKHlaTv2hA5Otg7JFrRzoazdTUfWGOgoP9FliZ9tyD+gOSZAhu19BbWJaj+F0sjE7aucgoZAJCA==" saltValue="B3Dr3V7aJCVfZdf73QdXNg==" spinCount="100000" sheet="1" objects="1" scenarios="1" selectLockedCells="1"/>
  <mergeCells count="9">
    <mergeCell ref="A1:I1"/>
    <mergeCell ref="G7:G8"/>
    <mergeCell ref="H7:H8"/>
    <mergeCell ref="I7:I8"/>
    <mergeCell ref="I9:I12"/>
    <mergeCell ref="A7:A8"/>
    <mergeCell ref="B7:D7"/>
    <mergeCell ref="E7:E8"/>
    <mergeCell ref="F7:F8"/>
  </mergeCells>
  <phoneticPr fontId="2" type="noConversion"/>
  <printOptions horizontalCentered="1"/>
  <pageMargins left="0.11811023622047245" right="0.11811023622047245" top="1.5748031496062993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A13"/>
  <sheetViews>
    <sheetView workbookViewId="0">
      <selection activeCell="A5" sqref="A5"/>
    </sheetView>
  </sheetViews>
  <sheetFormatPr baseColWidth="10" defaultRowHeight="12.75" x14ac:dyDescent="0.2"/>
  <sheetData>
    <row r="1" spans="1:1" x14ac:dyDescent="0.2">
      <c r="A1" t="s">
        <v>9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35</v>
      </c>
    </row>
    <row r="6" spans="1:1" x14ac:dyDescent="0.2">
      <c r="A6" t="s">
        <v>36</v>
      </c>
    </row>
    <row r="7" spans="1:1" x14ac:dyDescent="0.2">
      <c r="A7" t="s">
        <v>37</v>
      </c>
    </row>
    <row r="8" spans="1:1" x14ac:dyDescent="0.2">
      <c r="A8" t="s">
        <v>38</v>
      </c>
    </row>
    <row r="9" spans="1:1" x14ac:dyDescent="0.2">
      <c r="A9" t="s">
        <v>39</v>
      </c>
    </row>
    <row r="10" spans="1:1" x14ac:dyDescent="0.2">
      <c r="A10" t="s">
        <v>40</v>
      </c>
    </row>
    <row r="11" spans="1:1" x14ac:dyDescent="0.2">
      <c r="A11" t="s">
        <v>41</v>
      </c>
    </row>
    <row r="12" spans="1:1" x14ac:dyDescent="0.2">
      <c r="A12" t="s">
        <v>42</v>
      </c>
    </row>
    <row r="13" spans="1:1" x14ac:dyDescent="0.2">
      <c r="A13" t="s">
        <v>43</v>
      </c>
    </row>
  </sheetData>
  <sheetProtection algorithmName="SHA-512" hashValue="l/6dvKN+IhwfTAVrqxYWP4FvXX3MHcfzYPMMWcYe2fpnGxxFDwuQ9CisffNWYsp0RQkpJlTnRM7i8gMFVDE0OA==" saltValue="W7E0cUa8F+mhYZlAQ/GwSw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Franziskus</vt:lpstr>
      <vt:lpstr>Ludgerus</vt:lpstr>
      <vt:lpstr>Marien</vt:lpstr>
      <vt:lpstr>Paulus</vt:lpstr>
      <vt:lpstr>U-Versorgung HS</vt:lpstr>
      <vt:lpstr>U-Versorgung RS</vt:lpstr>
      <vt:lpstr>U-Versorgung ObS</vt:lpstr>
      <vt:lpstr>Daten</vt:lpstr>
      <vt:lpstr>Schuljahre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2023-07-06T16:18:52Z</cp:lastPrinted>
  <dcterms:created xsi:type="dcterms:W3CDTF">2007-03-09T09:30:36Z</dcterms:created>
  <dcterms:modified xsi:type="dcterms:W3CDTF">2023-07-06T16:20:40Z</dcterms:modified>
</cp:coreProperties>
</file>