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fertig zur kritischen Durchsicht\Weitere Vorlagen zur PK-Prüfung\"/>
    </mc:Choice>
  </mc:AlternateContent>
  <xr:revisionPtr revIDLastSave="0" documentId="13_ncr:1_{443A1549-A3C2-4E4B-8470-9E5BCE6FF232}" xr6:coauthVersionLast="36" xr6:coauthVersionMax="36" xr10:uidLastSave="{00000000-0000-0000-0000-000000000000}"/>
  <bookViews>
    <workbookView xWindow="0" yWindow="0" windowWidth="28800" windowHeight="14240" tabRatio="900" xr2:uid="{00000000-000D-0000-FFFF-FFFF00000000}"/>
  </bookViews>
  <sheets>
    <sheet name="U-Versorgung Gym" sheetId="10" r:id="rId1"/>
    <sheet name="Daten" sheetId="2" state="hidden" r:id="rId2"/>
  </sheets>
  <definedNames>
    <definedName name="Schuljahre">Daten!$A$6:$A$13</definedName>
  </definedNames>
  <calcPr calcId="191029"/>
</workbook>
</file>

<file path=xl/calcChain.xml><?xml version="1.0" encoding="utf-8"?>
<calcChain xmlns="http://schemas.openxmlformats.org/spreadsheetml/2006/main">
  <c r="B8" i="10" l="1"/>
  <c r="B11" i="10" s="1"/>
  <c r="F8" i="10"/>
  <c r="H8" i="10" s="1"/>
  <c r="B9" i="10"/>
  <c r="F9" i="10"/>
  <c r="H9" i="10" s="1"/>
  <c r="G11" i="10"/>
  <c r="C11" i="10"/>
  <c r="D11" i="10"/>
  <c r="F11" i="10" l="1"/>
  <c r="H11" i="10" s="1"/>
  <c r="A13" i="10" s="1"/>
</calcChain>
</file>

<file path=xl/sharedStrings.xml><?xml version="1.0" encoding="utf-8"?>
<sst xmlns="http://schemas.openxmlformats.org/spreadsheetml/2006/main" count="30" uniqueCount="30">
  <si>
    <t>gesamt</t>
  </si>
  <si>
    <t>Schuljahr:</t>
  </si>
  <si>
    <t>Schuljahre</t>
  </si>
  <si>
    <t>Gesamt</t>
  </si>
  <si>
    <t>Schule</t>
  </si>
  <si>
    <t>Unterrichtsstunden-Ist</t>
  </si>
  <si>
    <t>eigene LK</t>
  </si>
  <si>
    <t>Landes-LK</t>
  </si>
  <si>
    <t>RStdZ</t>
  </si>
  <si>
    <t>VZLE</t>
  </si>
  <si>
    <t>SchZ</t>
  </si>
  <si>
    <t>SLR</t>
  </si>
  <si>
    <t>SLR öS</t>
  </si>
  <si>
    <t>Ermittlung der Schüler-Lehrer-Relationen nach §§ 155, 157 NSchG</t>
  </si>
  <si>
    <t>Zusammenstellung Gymnasien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</si>
  <si>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</si>
  <si>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</si>
  <si>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</si>
  <si>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</si>
  <si>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</si>
  <si>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</si>
  <si>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</si>
  <si>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</si>
  <si>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</si>
  <si>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</si>
  <si>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</si>
  <si>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Mariano-Josephinum Hildesheim</t>
  </si>
  <si>
    <t>Eichendorffschule
Wolfsburg</t>
  </si>
  <si>
    <t>PK - RLSB Lüneburg, Dez. 1, Fachbereich 1F, Stand: 01.07.2023</t>
  </si>
  <si>
    <t xml:space="preserve">Hildesheim,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</si>
</sst>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center" vertical="center"/>
    </xf>
    <xf numFmtId="2" fontId="0" fillId="0" borderId="6" xfId="0" applyNumberFormat="1" applyFill="1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horizontal="center" vertical="center"/>
    </xf>
    <xf numFmtId="2" fontId="0" fillId="0" borderId="3" xfId="0" applyNumberFormat="1" applyFill="1" applyBorder="1" applyAlignment="1" applyProtection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 vertical="center"/>
    </xf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14" fontId="0" fillId="2" borderId="0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/>
  <dimension ref="A1:I14"/>
  <sheetViews>
    <sheetView showZeros="0" tabSelected="1" workbookViewId="0">
      <selection activeCell="I3" sqref="I3"/>
    </sheetView>
  </sheetViews>
  <sheetFormatPr baseColWidth="10" defaultColWidth="11.453125" defaultRowHeight="12.5" x14ac:dyDescent="0.25"/>
  <cols>
    <col min="1" max="1" width="19.54296875" style="2" customWidth="1"/>
    <col min="2" max="4" width="10.7265625" style="2" customWidth="1"/>
    <col min="5" max="5" width="12.7265625" style="2" customWidth="1"/>
    <col min="6" max="9" width="14.7265625" style="2" customWidth="1"/>
    <col min="10" max="16384" width="11.453125" style="2"/>
  </cols>
  <sheetData>
    <row r="1" spans="1:9" x14ac:dyDescent="0.25">
      <c r="A1" s="36" t="s">
        <v>28</v>
      </c>
      <c r="B1" s="37"/>
      <c r="C1" s="37"/>
      <c r="D1" s="37"/>
      <c r="E1" s="37"/>
      <c r="F1" s="37"/>
      <c r="G1" s="37"/>
      <c r="H1" s="37"/>
      <c r="I1" s="37"/>
    </row>
    <row r="2" spans="1:9" ht="13" x14ac:dyDescent="0.25">
      <c r="A2" s="27" t="s">
        <v>13</v>
      </c>
    </row>
    <row r="3" spans="1:9" x14ac:dyDescent="0.25">
      <c r="H3" s="35" t="s">
        <v>29</v>
      </c>
      <c r="I3" s="55"/>
    </row>
    <row r="4" spans="1:9" ht="13" x14ac:dyDescent="0.25">
      <c r="A4" s="28" t="s">
        <v>14</v>
      </c>
      <c r="E4" s="29" t="s">
        <v>1</v>
      </c>
      <c r="F4" s="30"/>
    </row>
    <row r="5" spans="1:9" ht="13" thickBot="1" x14ac:dyDescent="0.3"/>
    <row r="6" spans="1:9" s="1" customFormat="1" ht="31.5" customHeight="1" x14ac:dyDescent="0.25">
      <c r="A6" s="41" t="s">
        <v>4</v>
      </c>
      <c r="B6" s="38" t="s">
        <v>5</v>
      </c>
      <c r="C6" s="39"/>
      <c r="D6" s="40"/>
      <c r="E6" s="47" t="s">
        <v>8</v>
      </c>
      <c r="F6" s="49" t="s">
        <v>9</v>
      </c>
      <c r="G6" s="51" t="s">
        <v>10</v>
      </c>
      <c r="H6" s="53" t="s">
        <v>11</v>
      </c>
      <c r="I6" s="43" t="s">
        <v>12</v>
      </c>
    </row>
    <row r="7" spans="1:9" ht="13" thickBot="1" x14ac:dyDescent="0.3">
      <c r="A7" s="42"/>
      <c r="B7" s="3" t="s">
        <v>0</v>
      </c>
      <c r="C7" s="4" t="s">
        <v>7</v>
      </c>
      <c r="D7" s="5" t="s">
        <v>6</v>
      </c>
      <c r="E7" s="48"/>
      <c r="F7" s="50"/>
      <c r="G7" s="52"/>
      <c r="H7" s="54"/>
      <c r="I7" s="44"/>
    </row>
    <row r="8" spans="1:9" ht="31.5" customHeight="1" x14ac:dyDescent="0.25">
      <c r="A8" s="25" t="s">
        <v>26</v>
      </c>
      <c r="B8" s="6">
        <f>C8+D8</f>
        <v>0</v>
      </c>
      <c r="C8" s="15"/>
      <c r="D8" s="16"/>
      <c r="E8" s="6">
        <v>23.5</v>
      </c>
      <c r="F8" s="7">
        <f>B8/E8</f>
        <v>0</v>
      </c>
      <c r="G8" s="23"/>
      <c r="H8" s="22" t="str">
        <f>IF(ISERROR(G8/F8),"",G8/F8)</f>
        <v/>
      </c>
      <c r="I8" s="45"/>
    </row>
    <row r="9" spans="1:9" ht="31.5" customHeight="1" thickBot="1" x14ac:dyDescent="0.3">
      <c r="A9" s="26" t="s">
        <v>27</v>
      </c>
      <c r="B9" s="8">
        <f>C9+D9</f>
        <v>0</v>
      </c>
      <c r="C9" s="17"/>
      <c r="D9" s="18"/>
      <c r="E9" s="8">
        <v>23.5</v>
      </c>
      <c r="F9" s="9">
        <f>B9/E9</f>
        <v>0</v>
      </c>
      <c r="G9" s="24"/>
      <c r="H9" s="10" t="str">
        <f>IF(ISERROR(G9/F9),"",G9/F9)</f>
        <v/>
      </c>
      <c r="I9" s="46"/>
    </row>
    <row r="10" spans="1:9" s="31" customFormat="1" ht="13" thickBot="1" x14ac:dyDescent="0.3">
      <c r="C10" s="32"/>
      <c r="D10" s="32"/>
      <c r="E10" s="33"/>
      <c r="F10" s="32"/>
      <c r="G10" s="32"/>
      <c r="H10" s="32"/>
      <c r="I10" s="32"/>
    </row>
    <row r="11" spans="1:9" ht="31.5" customHeight="1" thickBot="1" x14ac:dyDescent="0.3">
      <c r="A11" s="11" t="s">
        <v>3</v>
      </c>
      <c r="B11" s="14">
        <f>SUM(B8:B9)</f>
        <v>0</v>
      </c>
      <c r="C11" s="12">
        <f>SUM(C8:C9)</f>
        <v>0</v>
      </c>
      <c r="D11" s="13">
        <f>SUM(D8:D9)</f>
        <v>0</v>
      </c>
      <c r="E11" s="14"/>
      <c r="F11" s="12">
        <f>SUM(F8:F9)</f>
        <v>0</v>
      </c>
      <c r="G11" s="19">
        <f>SUM(G8:G9)</f>
        <v>0</v>
      </c>
      <c r="H11" s="21" t="str">
        <f>IF(ISERROR(G11/F11),"",G11/F11)</f>
        <v/>
      </c>
      <c r="I11" s="20">
        <v>13.86</v>
      </c>
    </row>
    <row r="13" spans="1:9" ht="13" x14ac:dyDescent="0.25">
      <c r="A13" s="28" t="str">
        <f>IF(H11="","",IF(H11&gt;I11,"Die Schüler-Lehrer-Relation liegt über der der öffentlichen Schulen. Es ist keine Neuberechnung erforderlich!",IF(H11&lt;I11,"Die Schüler-Lehrer-Relation liegt unter der der öffentlichen Schulen! Neuberechnung nach § 155 Abs. 1 NSchG ist erforderlich!","Die Schüler-Lehrer-Relation entspricht der der öffentlichen Schulen. Eine Neuberechnung ist nicht erforderlich!")))</f>
        <v/>
      </c>
    </row>
    <row r="14" spans="1:9" x14ac:dyDescent="0.25">
      <c r="A14" s="34"/>
    </row>
  </sheetData>
  <sheetProtection algorithmName="SHA-512" hashValue="id2syL2wFDIl5Z1kCx9CZCg/lMyFp32D05LyyOwyUdwYOSOvRmLl1OagJYm9fj/udVRJEb6iBN49Y30/qYjDYw==" saltValue="q+E1kQL+rvr9xqUknz7KmQ==" spinCount="100000" sheet="1" objects="1" scenarios="1" selectLockedCells="1"/>
  <mergeCells count="9">
    <mergeCell ref="A1:I1"/>
    <mergeCell ref="B6:D6"/>
    <mergeCell ref="A6:A7"/>
    <mergeCell ref="I6:I7"/>
    <mergeCell ref="I8:I9"/>
    <mergeCell ref="E6:E7"/>
    <mergeCell ref="F6:F7"/>
    <mergeCell ref="G6:G7"/>
    <mergeCell ref="H6:H7"/>
  </mergeCells>
  <phoneticPr fontId="0" type="noConversion"/>
  <dataValidations count="1">
    <dataValidation type="list" allowBlank="1" showInputMessage="1" showErrorMessage="1" sqref="F4" xr:uid="{00000000-0002-0000-0000-000000000000}">
      <formula1>Schuljahre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/>
  <dimension ref="A1:A13"/>
  <sheetViews>
    <sheetView workbookViewId="0">
      <selection activeCell="A6" sqref="A6"/>
    </sheetView>
  </sheetViews>
  <sheetFormatPr baseColWidth="10" defaultRowHeight="12.5" x14ac:dyDescent="0.25"/>
  <sheetData>
    <row r="1" spans="1:1" x14ac:dyDescent="0.25">
      <c r="A1" t="s">
        <v>2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</sheetData>
  <sheetProtection algorithmName="SHA-512" hashValue="2WCL5wEsN9rXNStnw0RMHcwxeqvf9zPbNiIwfDZHUW/EHJ3rYrchdrquV7yhUS/EUf0QQYJtQuXUFkJkBUJ2Gg==" saltValue="5h85jYEzQ+ih1rzQmWxxcw==" spinCount="100000" sheet="1" objects="1" scenarios="1" selectLockedCell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U-Versorgung Gym</vt:lpstr>
      <vt:lpstr>Daten</vt:lpstr>
      <vt:lpstr>Schuljahre</vt:lpstr>
    </vt:vector>
  </TitlesOfParts>
  <Company>Lüneburg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Fänger</dc:creator>
  <cp:lastModifiedBy>Hildebrand, Ingrid (RLSB-LG)</cp:lastModifiedBy>
  <cp:lastPrinted>2023-07-06T16:02:49Z</cp:lastPrinted>
  <dcterms:created xsi:type="dcterms:W3CDTF">2007-03-09T09:30:36Z</dcterms:created>
  <dcterms:modified xsi:type="dcterms:W3CDTF">2023-07-07T12:23:38Z</dcterms:modified>
</cp:coreProperties>
</file>