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fertig zur kritischen Durchsicht\"/>
    </mc:Choice>
  </mc:AlternateContent>
  <xr:revisionPtr revIDLastSave="0" documentId="13_ncr:1_{E04BDED3-6BC9-405B-92F2-3EBC88A9AE3B}" xr6:coauthVersionLast="36" xr6:coauthVersionMax="36" xr10:uidLastSave="{00000000-0000-0000-0000-000000000000}"/>
  <bookViews>
    <workbookView xWindow="0" yWindow="600" windowWidth="28800" windowHeight="14235" xr2:uid="{00000000-000D-0000-FFFF-FFFF00000000}"/>
  </bookViews>
  <sheets>
    <sheet name="Daten" sheetId="5" r:id="rId1"/>
    <sheet name="Beamtete kircheneigene LK" sheetId="1" r:id="rId2"/>
    <sheet name="Seite 2" sheetId="4" r:id="rId3"/>
    <sheet name="Listen" sheetId="3" state="hidden" r:id="rId4"/>
    <sheet name="Ruhegehalt" sheetId="6" state="hidden" r:id="rId5"/>
  </sheets>
  <definedNames>
    <definedName name="BG">Ruhegehalt!$A$22:$A$29</definedName>
    <definedName name="_xlnm.Print_Area" localSheetId="1">'Beamtete kircheneigene LK'!$A$1:$U$37</definedName>
    <definedName name="_xlnm.Print_Area" localSheetId="2">'Seite 2'!$A$1:$U$37</definedName>
    <definedName name="_xlnm.Print_Titles" localSheetId="1">'Beamtete kircheneigene LK'!$A:$C</definedName>
    <definedName name="_xlnm.Print_Titles" localSheetId="0">Daten!$2:$5</definedName>
    <definedName name="_xlnm.Print_Titles" localSheetId="2">'Seite 2'!$A:$C</definedName>
    <definedName name="RG">Ruhegehalt!$A$22:$B$29</definedName>
    <definedName name="Ruhegeh">Ruhegehalt!$A$4:$H$19</definedName>
    <definedName name="Schulen">Listen!$C$1:$C$23</definedName>
    <definedName name="SJ">Listen!$A$6:$A$17</definedName>
  </definedNames>
  <calcPr calcId="191029"/>
</workbook>
</file>

<file path=xl/calcChain.xml><?xml version="1.0" encoding="utf-8"?>
<calcChain xmlns="http://schemas.openxmlformats.org/spreadsheetml/2006/main">
  <c r="I17" i="6" l="1"/>
  <c r="F9" i="1" l="1"/>
  <c r="E9" i="1" s="1"/>
  <c r="G9" i="1"/>
  <c r="H9" i="1"/>
  <c r="I9" i="1"/>
  <c r="K9" i="1"/>
  <c r="J9" i="1"/>
  <c r="R9" i="1" s="1"/>
  <c r="T9" i="1" s="1"/>
  <c r="U9" i="1" s="1"/>
  <c r="B26" i="6"/>
  <c r="S9" i="1"/>
  <c r="J10" i="1"/>
  <c r="R10" i="1" s="1"/>
  <c r="T10" i="1" s="1"/>
  <c r="U10" i="1" s="1"/>
  <c r="S10" i="1"/>
  <c r="K10" i="1"/>
  <c r="I10" i="1"/>
  <c r="E10" i="1" s="1"/>
  <c r="F10" i="1"/>
  <c r="G10" i="1"/>
  <c r="H10" i="1"/>
  <c r="J11" i="1"/>
  <c r="R11" i="1" s="1"/>
  <c r="T11" i="1" s="1"/>
  <c r="U11" i="1" s="1"/>
  <c r="S11" i="1"/>
  <c r="K11" i="1"/>
  <c r="I11" i="1"/>
  <c r="F11" i="1"/>
  <c r="E11" i="1" s="1"/>
  <c r="G11" i="1"/>
  <c r="H11" i="1"/>
  <c r="J12" i="1"/>
  <c r="R12" i="1"/>
  <c r="T12" i="1" s="1"/>
  <c r="U12" i="1" s="1"/>
  <c r="S12" i="1"/>
  <c r="K12" i="1"/>
  <c r="I12" i="1"/>
  <c r="F12" i="1"/>
  <c r="G12" i="1"/>
  <c r="H12" i="1"/>
  <c r="J13" i="1"/>
  <c r="R13" i="1"/>
  <c r="T13" i="1" s="1"/>
  <c r="U13" i="1" s="1"/>
  <c r="S13" i="1"/>
  <c r="K13" i="1"/>
  <c r="I13" i="1"/>
  <c r="F13" i="1"/>
  <c r="G13" i="1"/>
  <c r="H13" i="1"/>
  <c r="J14" i="1"/>
  <c r="R14" i="1"/>
  <c r="T14" i="1" s="1"/>
  <c r="U14" i="1" s="1"/>
  <c r="S14" i="1"/>
  <c r="K14" i="1"/>
  <c r="I14" i="1"/>
  <c r="F14" i="1"/>
  <c r="G14" i="1"/>
  <c r="H14" i="1"/>
  <c r="J15" i="1"/>
  <c r="R15" i="1"/>
  <c r="T15" i="1" s="1"/>
  <c r="U15" i="1" s="1"/>
  <c r="Y15" i="1" s="1"/>
  <c r="S15" i="1"/>
  <c r="K15" i="1"/>
  <c r="I15" i="1"/>
  <c r="F15" i="1"/>
  <c r="G15" i="1"/>
  <c r="H15" i="1"/>
  <c r="E15" i="1"/>
  <c r="N15" i="1" s="1"/>
  <c r="J16" i="1"/>
  <c r="R16" i="1" s="1"/>
  <c r="T16" i="1" s="1"/>
  <c r="U16" i="1" s="1"/>
  <c r="S16" i="1"/>
  <c r="K16" i="1"/>
  <c r="I16" i="1"/>
  <c r="F16" i="1"/>
  <c r="G16" i="1"/>
  <c r="H16" i="1"/>
  <c r="J17" i="1"/>
  <c r="R17" i="1" s="1"/>
  <c r="T17" i="1" s="1"/>
  <c r="U17" i="1" s="1"/>
  <c r="S17" i="1"/>
  <c r="K17" i="1"/>
  <c r="I17" i="1"/>
  <c r="F17" i="1"/>
  <c r="L17" i="1" s="1"/>
  <c r="G17" i="1"/>
  <c r="H17" i="1"/>
  <c r="J18" i="1"/>
  <c r="R18" i="1"/>
  <c r="T18" i="1" s="1"/>
  <c r="U18" i="1" s="1"/>
  <c r="S18" i="1"/>
  <c r="K18" i="1"/>
  <c r="I18" i="1"/>
  <c r="F18" i="1"/>
  <c r="G18" i="1"/>
  <c r="H18" i="1"/>
  <c r="J19" i="1"/>
  <c r="R19" i="1"/>
  <c r="T19" i="1" s="1"/>
  <c r="U19" i="1" s="1"/>
  <c r="S19" i="1"/>
  <c r="K19" i="1"/>
  <c r="F19" i="1"/>
  <c r="E19" i="1" s="1"/>
  <c r="G19" i="1"/>
  <c r="M19" i="1" s="1"/>
  <c r="H19" i="1"/>
  <c r="I19" i="1"/>
  <c r="O19" i="1" s="1"/>
  <c r="J20" i="1"/>
  <c r="R20" i="1"/>
  <c r="T20" i="1"/>
  <c r="U20" i="1" s="1"/>
  <c r="S20" i="1"/>
  <c r="K20" i="1"/>
  <c r="I20" i="1"/>
  <c r="F20" i="1"/>
  <c r="G20" i="1"/>
  <c r="H20" i="1"/>
  <c r="J21" i="1"/>
  <c r="R21" i="1" s="1"/>
  <c r="T21" i="1" s="1"/>
  <c r="U21" i="1" s="1"/>
  <c r="S21" i="1"/>
  <c r="K21" i="1"/>
  <c r="I21" i="1"/>
  <c r="F21" i="1"/>
  <c r="G21" i="1"/>
  <c r="H21" i="1"/>
  <c r="E21" i="1" s="1"/>
  <c r="J22" i="1"/>
  <c r="R22" i="1" s="1"/>
  <c r="T22" i="1" s="1"/>
  <c r="U22" i="1" s="1"/>
  <c r="S22" i="1"/>
  <c r="I22" i="1"/>
  <c r="F22" i="1"/>
  <c r="G22" i="1"/>
  <c r="H22" i="1"/>
  <c r="E22" i="1"/>
  <c r="O22" i="1" s="1"/>
  <c r="K22" i="1"/>
  <c r="N22" i="1" s="1"/>
  <c r="J23" i="1"/>
  <c r="R23" i="1"/>
  <c r="T23" i="1" s="1"/>
  <c r="U23" i="1" s="1"/>
  <c r="S23" i="1"/>
  <c r="K23" i="1"/>
  <c r="N23" i="1" s="1"/>
  <c r="I23" i="1"/>
  <c r="F23" i="1"/>
  <c r="G23" i="1"/>
  <c r="H23" i="1"/>
  <c r="E23" i="1" s="1"/>
  <c r="J24" i="1"/>
  <c r="R24" i="1" s="1"/>
  <c r="T24" i="1" s="1"/>
  <c r="U24" i="1" s="1"/>
  <c r="S24" i="1"/>
  <c r="K24" i="1"/>
  <c r="I24" i="1"/>
  <c r="F24" i="1"/>
  <c r="G24" i="1"/>
  <c r="H24" i="1"/>
  <c r="J25" i="1"/>
  <c r="R25" i="1"/>
  <c r="T25" i="1" s="1"/>
  <c r="S25" i="1"/>
  <c r="K25" i="1"/>
  <c r="I25" i="1"/>
  <c r="F25" i="1"/>
  <c r="G25" i="1"/>
  <c r="H25" i="1"/>
  <c r="J26" i="1"/>
  <c r="R26" i="1" s="1"/>
  <c r="T26" i="1" s="1"/>
  <c r="U26" i="1" s="1"/>
  <c r="S26" i="1"/>
  <c r="K26" i="1"/>
  <c r="I26" i="1"/>
  <c r="F26" i="1"/>
  <c r="G26" i="1"/>
  <c r="H26" i="1"/>
  <c r="J27" i="1"/>
  <c r="R27" i="1" s="1"/>
  <c r="T27" i="1" s="1"/>
  <c r="U27" i="1" s="1"/>
  <c r="X27" i="1" s="1"/>
  <c r="S27" i="1"/>
  <c r="K27" i="1"/>
  <c r="I27" i="1"/>
  <c r="F27" i="1"/>
  <c r="G27" i="1"/>
  <c r="M27" i="1" s="1"/>
  <c r="H27" i="1"/>
  <c r="J28" i="1"/>
  <c r="R28" i="1" s="1"/>
  <c r="T28" i="1" s="1"/>
  <c r="U28" i="1" s="1"/>
  <c r="S28" i="1"/>
  <c r="K28" i="1"/>
  <c r="I28" i="1"/>
  <c r="F28" i="1"/>
  <c r="E28" i="1" s="1"/>
  <c r="G28" i="1"/>
  <c r="H28" i="1"/>
  <c r="J29" i="1"/>
  <c r="R29" i="1"/>
  <c r="T29" i="1" s="1"/>
  <c r="U29" i="1" s="1"/>
  <c r="S29" i="1"/>
  <c r="K29" i="1"/>
  <c r="I29" i="1"/>
  <c r="F29" i="1"/>
  <c r="G29" i="1"/>
  <c r="H29" i="1"/>
  <c r="J30" i="1"/>
  <c r="R30" i="1" s="1"/>
  <c r="T30" i="1" s="1"/>
  <c r="U30" i="1" s="1"/>
  <c r="S30" i="1"/>
  <c r="K30" i="1"/>
  <c r="O30" i="1" s="1"/>
  <c r="I30" i="1"/>
  <c r="F30" i="1"/>
  <c r="E30" i="1" s="1"/>
  <c r="N30" i="1" s="1"/>
  <c r="G30" i="1"/>
  <c r="H30" i="1"/>
  <c r="J31" i="1"/>
  <c r="R31" i="1"/>
  <c r="T31" i="1"/>
  <c r="U31" i="1" s="1"/>
  <c r="S31" i="1"/>
  <c r="K31" i="1"/>
  <c r="I31" i="1"/>
  <c r="F31" i="1"/>
  <c r="L31" i="1" s="1"/>
  <c r="G31" i="1"/>
  <c r="H31" i="1"/>
  <c r="J32" i="1"/>
  <c r="R32" i="1"/>
  <c r="T32" i="1" s="1"/>
  <c r="U32" i="1" s="1"/>
  <c r="S32" i="1"/>
  <c r="K32" i="1"/>
  <c r="I32" i="1"/>
  <c r="F32" i="1"/>
  <c r="G32" i="1"/>
  <c r="H32" i="1"/>
  <c r="J33" i="1"/>
  <c r="R33" i="1" s="1"/>
  <c r="T33" i="1" s="1"/>
  <c r="U33" i="1" s="1"/>
  <c r="S33" i="1"/>
  <c r="K33" i="1"/>
  <c r="I33" i="1"/>
  <c r="F33" i="1"/>
  <c r="G33" i="1"/>
  <c r="H33" i="1"/>
  <c r="Y35" i="1"/>
  <c r="X3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W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V35" i="1"/>
  <c r="B10" i="4"/>
  <c r="C10" i="4"/>
  <c r="D10" i="4"/>
  <c r="F10" i="4"/>
  <c r="E10" i="4" s="1"/>
  <c r="G10" i="4"/>
  <c r="H10" i="4"/>
  <c r="N10" i="4" s="1"/>
  <c r="I10" i="4"/>
  <c r="J10" i="4"/>
  <c r="R10" i="4"/>
  <c r="T10" i="4" s="1"/>
  <c r="U10" i="4" s="1"/>
  <c r="S10" i="4"/>
  <c r="K10" i="4"/>
  <c r="P10" i="4"/>
  <c r="Q10" i="4"/>
  <c r="B11" i="4"/>
  <c r="C11" i="4"/>
  <c r="D11" i="4"/>
  <c r="F11" i="4"/>
  <c r="E11" i="4" s="1"/>
  <c r="G11" i="4"/>
  <c r="H11" i="4"/>
  <c r="I11" i="4"/>
  <c r="J11" i="4"/>
  <c r="R11" i="4"/>
  <c r="T11" i="4"/>
  <c r="U11" i="4" s="1"/>
  <c r="S11" i="4"/>
  <c r="K11" i="4"/>
  <c r="P11" i="4"/>
  <c r="Q11" i="4"/>
  <c r="B12" i="4"/>
  <c r="C12" i="4"/>
  <c r="D12" i="4"/>
  <c r="F12" i="4"/>
  <c r="E12" i="4" s="1"/>
  <c r="G12" i="4"/>
  <c r="M12" i="4" s="1"/>
  <c r="H12" i="4"/>
  <c r="I12" i="4"/>
  <c r="K12" i="4"/>
  <c r="J12" i="4"/>
  <c r="R12" i="4" s="1"/>
  <c r="T12" i="4" s="1"/>
  <c r="U12" i="4" s="1"/>
  <c r="P12" i="4"/>
  <c r="Q12" i="4"/>
  <c r="S12" i="4"/>
  <c r="B13" i="4"/>
  <c r="C13" i="4"/>
  <c r="D13" i="4"/>
  <c r="F13" i="4"/>
  <c r="E13" i="4" s="1"/>
  <c r="O13" i="4" s="1"/>
  <c r="G13" i="4"/>
  <c r="H13" i="4"/>
  <c r="I13" i="4"/>
  <c r="J13" i="4"/>
  <c r="R13" i="4" s="1"/>
  <c r="T13" i="4" s="1"/>
  <c r="U13" i="4" s="1"/>
  <c r="S13" i="4"/>
  <c r="K13" i="4"/>
  <c r="P13" i="4"/>
  <c r="Q13" i="4"/>
  <c r="B14" i="4"/>
  <c r="C14" i="4"/>
  <c r="D14" i="4"/>
  <c r="F14" i="4"/>
  <c r="G14" i="4"/>
  <c r="H14" i="4"/>
  <c r="E14" i="4" s="1"/>
  <c r="I14" i="4"/>
  <c r="J14" i="4"/>
  <c r="R14" i="4" s="1"/>
  <c r="T14" i="4" s="1"/>
  <c r="U14" i="4" s="1"/>
  <c r="S14" i="4"/>
  <c r="K14" i="4"/>
  <c r="P14" i="4"/>
  <c r="Q14" i="4"/>
  <c r="B15" i="4"/>
  <c r="C15" i="4"/>
  <c r="D15" i="4"/>
  <c r="F15" i="4"/>
  <c r="G15" i="4"/>
  <c r="H15" i="4"/>
  <c r="I15" i="4"/>
  <c r="E15" i="4" s="1"/>
  <c r="J15" i="4"/>
  <c r="R15" i="4" s="1"/>
  <c r="T15" i="4" s="1"/>
  <c r="U15" i="4" s="1"/>
  <c r="K15" i="4"/>
  <c r="P15" i="4"/>
  <c r="Q15" i="4"/>
  <c r="S15" i="4"/>
  <c r="B16" i="4"/>
  <c r="C16" i="4"/>
  <c r="D16" i="4"/>
  <c r="F16" i="4"/>
  <c r="G16" i="4"/>
  <c r="H16" i="4"/>
  <c r="N16" i="4" s="1"/>
  <c r="I16" i="4"/>
  <c r="J16" i="4"/>
  <c r="R16" i="4"/>
  <c r="T16" i="4"/>
  <c r="U16" i="4" s="1"/>
  <c r="S16" i="4"/>
  <c r="K16" i="4"/>
  <c r="P16" i="4"/>
  <c r="Q16" i="4"/>
  <c r="B17" i="4"/>
  <c r="C17" i="4"/>
  <c r="D17" i="4"/>
  <c r="F17" i="4"/>
  <c r="G17" i="4"/>
  <c r="H17" i="4"/>
  <c r="I17" i="4"/>
  <c r="K17" i="4"/>
  <c r="J17" i="4"/>
  <c r="R17" i="4"/>
  <c r="T17" i="4" s="1"/>
  <c r="U17" i="4" s="1"/>
  <c r="P17" i="4"/>
  <c r="Q17" i="4"/>
  <c r="S17" i="4"/>
  <c r="B18" i="4"/>
  <c r="C18" i="4"/>
  <c r="D18" i="4"/>
  <c r="F18" i="4"/>
  <c r="G18" i="4"/>
  <c r="E18" i="4" s="1"/>
  <c r="H18" i="4"/>
  <c r="I18" i="4"/>
  <c r="J18" i="4"/>
  <c r="R18" i="4"/>
  <c r="T18" i="4" s="1"/>
  <c r="K18" i="4"/>
  <c r="P18" i="4"/>
  <c r="Q18" i="4"/>
  <c r="S18" i="4"/>
  <c r="B19" i="4"/>
  <c r="C19" i="4"/>
  <c r="D19" i="4"/>
  <c r="F19" i="4"/>
  <c r="G19" i="4"/>
  <c r="H19" i="4"/>
  <c r="I19" i="4"/>
  <c r="O19" i="4" s="1"/>
  <c r="J19" i="4"/>
  <c r="R19" i="4" s="1"/>
  <c r="T19" i="4" s="1"/>
  <c r="U19" i="4" s="1"/>
  <c r="K19" i="4"/>
  <c r="P19" i="4"/>
  <c r="Q19" i="4"/>
  <c r="S19" i="4"/>
  <c r="B20" i="4"/>
  <c r="C20" i="4"/>
  <c r="D20" i="4"/>
  <c r="F20" i="4"/>
  <c r="G20" i="4"/>
  <c r="H20" i="4"/>
  <c r="I20" i="4"/>
  <c r="J20" i="4"/>
  <c r="K20" i="4"/>
  <c r="N20" i="4" s="1"/>
  <c r="P20" i="4"/>
  <c r="Q20" i="4"/>
  <c r="R20" i="4"/>
  <c r="T20" i="4" s="1"/>
  <c r="U20" i="4" s="1"/>
  <c r="S20" i="4"/>
  <c r="B21" i="4"/>
  <c r="C21" i="4"/>
  <c r="D21" i="4"/>
  <c r="F21" i="4"/>
  <c r="G21" i="4"/>
  <c r="E21" i="4" s="1"/>
  <c r="H21" i="4"/>
  <c r="I21" i="4"/>
  <c r="J21" i="4"/>
  <c r="R21" i="4"/>
  <c r="T21" i="4" s="1"/>
  <c r="U21" i="4" s="1"/>
  <c r="S21" i="4"/>
  <c r="K21" i="4"/>
  <c r="N21" i="4" s="1"/>
  <c r="P21" i="4"/>
  <c r="Q21" i="4"/>
  <c r="B22" i="4"/>
  <c r="C22" i="4"/>
  <c r="D22" i="4"/>
  <c r="F22" i="4"/>
  <c r="G22" i="4"/>
  <c r="M22" i="4" s="1"/>
  <c r="H22" i="4"/>
  <c r="E22" i="4" s="1"/>
  <c r="I22" i="4"/>
  <c r="J22" i="4"/>
  <c r="R22" i="4" s="1"/>
  <c r="T22" i="4" s="1"/>
  <c r="U22" i="4" s="1"/>
  <c r="K22" i="4"/>
  <c r="P22" i="4"/>
  <c r="Q22" i="4"/>
  <c r="S22" i="4"/>
  <c r="B23" i="4"/>
  <c r="C23" i="4"/>
  <c r="D23" i="4"/>
  <c r="F23" i="4"/>
  <c r="L23" i="4" s="1"/>
  <c r="G23" i="4"/>
  <c r="H23" i="4"/>
  <c r="I23" i="4"/>
  <c r="J23" i="4"/>
  <c r="R23" i="4" s="1"/>
  <c r="T23" i="4" s="1"/>
  <c r="U23" i="4" s="1"/>
  <c r="K23" i="4"/>
  <c r="M23" i="4" s="1"/>
  <c r="P23" i="4"/>
  <c r="Q23" i="4"/>
  <c r="S23" i="4"/>
  <c r="B24" i="4"/>
  <c r="C24" i="4"/>
  <c r="D24" i="4"/>
  <c r="F24" i="4"/>
  <c r="G24" i="4"/>
  <c r="H24" i="4"/>
  <c r="I24" i="4"/>
  <c r="J24" i="4"/>
  <c r="R24" i="4"/>
  <c r="T24" i="4"/>
  <c r="U24" i="4" s="1"/>
  <c r="K24" i="4"/>
  <c r="O24" i="4" s="1"/>
  <c r="P24" i="4"/>
  <c r="Q24" i="4"/>
  <c r="S24" i="4"/>
  <c r="B25" i="4"/>
  <c r="C25" i="4"/>
  <c r="D25" i="4"/>
  <c r="F25" i="4"/>
  <c r="G25" i="4"/>
  <c r="E25" i="4" s="1"/>
  <c r="H25" i="4"/>
  <c r="I25" i="4"/>
  <c r="J25" i="4"/>
  <c r="K25" i="4"/>
  <c r="M25" i="4" s="1"/>
  <c r="P25" i="4"/>
  <c r="Q25" i="4"/>
  <c r="R25" i="4"/>
  <c r="T25" i="4"/>
  <c r="U25" i="4" s="1"/>
  <c r="S25" i="4"/>
  <c r="B26" i="4"/>
  <c r="C26" i="4"/>
  <c r="D26" i="4"/>
  <c r="F26" i="4"/>
  <c r="G26" i="4"/>
  <c r="H26" i="4"/>
  <c r="E26" i="4" s="1"/>
  <c r="I26" i="4"/>
  <c r="J26" i="4"/>
  <c r="R26" i="4" s="1"/>
  <c r="T26" i="4" s="1"/>
  <c r="U26" i="4" s="1"/>
  <c r="K26" i="4"/>
  <c r="P26" i="4"/>
  <c r="Q26" i="4"/>
  <c r="S26" i="4"/>
  <c r="B27" i="4"/>
  <c r="C27" i="4"/>
  <c r="D27" i="4"/>
  <c r="F27" i="4"/>
  <c r="G27" i="4"/>
  <c r="H27" i="4"/>
  <c r="I27" i="4"/>
  <c r="J27" i="4"/>
  <c r="R27" i="4" s="1"/>
  <c r="T27" i="4" s="1"/>
  <c r="U27" i="4" s="1"/>
  <c r="K27" i="4"/>
  <c r="P27" i="4"/>
  <c r="Q27" i="4"/>
  <c r="S27" i="4"/>
  <c r="B28" i="4"/>
  <c r="C28" i="4"/>
  <c r="D28" i="4"/>
  <c r="F28" i="4"/>
  <c r="G28" i="4"/>
  <c r="H28" i="4"/>
  <c r="I28" i="4"/>
  <c r="J28" i="4"/>
  <c r="K28" i="4"/>
  <c r="L28" i="4" s="1"/>
  <c r="P28" i="4"/>
  <c r="Q28" i="4"/>
  <c r="R28" i="4"/>
  <c r="T28" i="4" s="1"/>
  <c r="U28" i="4" s="1"/>
  <c r="S28" i="4"/>
  <c r="B29" i="4"/>
  <c r="C29" i="4"/>
  <c r="D29" i="4"/>
  <c r="F29" i="4"/>
  <c r="E29" i="4" s="1"/>
  <c r="G29" i="4"/>
  <c r="H29" i="4"/>
  <c r="I29" i="4"/>
  <c r="J29" i="4"/>
  <c r="R29" i="4"/>
  <c r="T29" i="4" s="1"/>
  <c r="U29" i="4" s="1"/>
  <c r="S29" i="4"/>
  <c r="K29" i="4"/>
  <c r="P29" i="4"/>
  <c r="Q29" i="4"/>
  <c r="B30" i="4"/>
  <c r="C30" i="4"/>
  <c r="D30" i="4"/>
  <c r="F30" i="4"/>
  <c r="G30" i="4"/>
  <c r="H30" i="4"/>
  <c r="I30" i="4"/>
  <c r="E30" i="4" s="1"/>
  <c r="J30" i="4"/>
  <c r="R30" i="4"/>
  <c r="T30" i="4" s="1"/>
  <c r="U30" i="4" s="1"/>
  <c r="S30" i="4"/>
  <c r="K30" i="4"/>
  <c r="P30" i="4"/>
  <c r="Q30" i="4"/>
  <c r="B31" i="4"/>
  <c r="C31" i="4"/>
  <c r="D31" i="4"/>
  <c r="F31" i="4"/>
  <c r="G31" i="4"/>
  <c r="E31" i="4" s="1"/>
  <c r="H31" i="4"/>
  <c r="I31" i="4"/>
  <c r="J31" i="4"/>
  <c r="R31" i="4"/>
  <c r="T31" i="4" s="1"/>
  <c r="U31" i="4" s="1"/>
  <c r="K31" i="4"/>
  <c r="O31" i="4" s="1"/>
  <c r="P31" i="4"/>
  <c r="Q31" i="4"/>
  <c r="S31" i="4"/>
  <c r="B32" i="4"/>
  <c r="C32" i="4"/>
  <c r="D32" i="4"/>
  <c r="F32" i="4"/>
  <c r="G32" i="4"/>
  <c r="H32" i="4"/>
  <c r="I32" i="4"/>
  <c r="J32" i="4"/>
  <c r="R32" i="4"/>
  <c r="T32" i="4"/>
  <c r="U32" i="4" s="1"/>
  <c r="K32" i="4"/>
  <c r="O32" i="4" s="1"/>
  <c r="P32" i="4"/>
  <c r="Q32" i="4"/>
  <c r="S32" i="4"/>
  <c r="B33" i="4"/>
  <c r="C33" i="4"/>
  <c r="D33" i="4"/>
  <c r="F33" i="4"/>
  <c r="E33" i="4" s="1"/>
  <c r="G33" i="4"/>
  <c r="H33" i="4"/>
  <c r="I33" i="4"/>
  <c r="J33" i="4"/>
  <c r="K33" i="4"/>
  <c r="P33" i="4"/>
  <c r="Q33" i="4"/>
  <c r="R33" i="4"/>
  <c r="T33" i="4" s="1"/>
  <c r="U33" i="4" s="1"/>
  <c r="S33" i="4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U2" i="4"/>
  <c r="I9" i="4"/>
  <c r="X2" i="1"/>
  <c r="B29" i="6"/>
  <c r="B28" i="6"/>
  <c r="B27" i="6"/>
  <c r="B25" i="6"/>
  <c r="B24" i="6"/>
  <c r="B23" i="6"/>
  <c r="J9" i="4"/>
  <c r="R9" i="4"/>
  <c r="T9" i="4"/>
  <c r="U9" i="4" s="1"/>
  <c r="S9" i="4"/>
  <c r="Q9" i="4"/>
  <c r="P9" i="4"/>
  <c r="G9" i="4"/>
  <c r="H9" i="4"/>
  <c r="K9" i="4"/>
  <c r="O9" i="4" s="1"/>
  <c r="F9" i="4"/>
  <c r="E9" i="4" s="1"/>
  <c r="N9" i="4" s="1"/>
  <c r="C9" i="4"/>
  <c r="D9" i="4"/>
  <c r="B9" i="4"/>
  <c r="C9" i="1"/>
  <c r="D9" i="1"/>
  <c r="B9" i="1"/>
  <c r="C6" i="1"/>
  <c r="X3" i="1"/>
  <c r="T3" i="4"/>
  <c r="C6" i="4"/>
  <c r="U1" i="4"/>
  <c r="E12" i="1"/>
  <c r="M12" i="1"/>
  <c r="E14" i="1"/>
  <c r="L14" i="1" s="1"/>
  <c r="E28" i="4"/>
  <c r="M28" i="4" s="1"/>
  <c r="O14" i="1"/>
  <c r="E32" i="1"/>
  <c r="O32" i="1" s="1"/>
  <c r="E17" i="1"/>
  <c r="M17" i="1" s="1"/>
  <c r="E20" i="4"/>
  <c r="L20" i="4" s="1"/>
  <c r="O20" i="4"/>
  <c r="E13" i="1"/>
  <c r="E23" i="4"/>
  <c r="O23" i="4" s="1"/>
  <c r="E19" i="4"/>
  <c r="N19" i="4"/>
  <c r="E24" i="1"/>
  <c r="O24" i="1" s="1"/>
  <c r="E16" i="4"/>
  <c r="M16" i="4" s="1"/>
  <c r="L16" i="4"/>
  <c r="M20" i="4"/>
  <c r="E24" i="4"/>
  <c r="N14" i="1"/>
  <c r="N12" i="1"/>
  <c r="O12" i="1"/>
  <c r="L15" i="1"/>
  <c r="E32" i="4"/>
  <c r="M32" i="1"/>
  <c r="N24" i="1"/>
  <c r="M14" i="1"/>
  <c r="L12" i="1"/>
  <c r="E26" i="1"/>
  <c r="L26" i="1" s="1"/>
  <c r="M26" i="1"/>
  <c r="M19" i="4"/>
  <c r="L19" i="4"/>
  <c r="E31" i="1"/>
  <c r="M31" i="1" s="1"/>
  <c r="E20" i="1"/>
  <c r="E27" i="1"/>
  <c r="L27" i="1" s="1"/>
  <c r="O13" i="1"/>
  <c r="O26" i="1"/>
  <c r="M13" i="1"/>
  <c r="N13" i="1"/>
  <c r="L13" i="1"/>
  <c r="N28" i="4"/>
  <c r="N31" i="1"/>
  <c r="M20" i="1"/>
  <c r="N20" i="1"/>
  <c r="L20" i="1"/>
  <c r="O20" i="1"/>
  <c r="L24" i="4"/>
  <c r="N26" i="1"/>
  <c r="N32" i="4"/>
  <c r="Y20" i="1" l="1"/>
  <c r="V20" i="1"/>
  <c r="M31" i="4"/>
  <c r="L31" i="4"/>
  <c r="N31" i="4"/>
  <c r="O14" i="4"/>
  <c r="L14" i="4"/>
  <c r="M14" i="4"/>
  <c r="L13" i="4"/>
  <c r="N11" i="4"/>
  <c r="L11" i="4"/>
  <c r="M11" i="4"/>
  <c r="O28" i="1"/>
  <c r="M28" i="1"/>
  <c r="N28" i="1"/>
  <c r="W23" i="1"/>
  <c r="V23" i="1"/>
  <c r="L26" i="4"/>
  <c r="M26" i="4"/>
  <c r="V16" i="1"/>
  <c r="M29" i="4"/>
  <c r="L22" i="4"/>
  <c r="O22" i="4"/>
  <c r="N22" i="4"/>
  <c r="N12" i="4"/>
  <c r="O12" i="4"/>
  <c r="O21" i="1"/>
  <c r="M21" i="1"/>
  <c r="L21" i="1"/>
  <c r="N21" i="1"/>
  <c r="N29" i="4"/>
  <c r="L29" i="4"/>
  <c r="O29" i="4"/>
  <c r="L10" i="1"/>
  <c r="O10" i="1"/>
  <c r="M10" i="1"/>
  <c r="N10" i="1"/>
  <c r="O9" i="1"/>
  <c r="N14" i="4"/>
  <c r="W31" i="1"/>
  <c r="X31" i="1"/>
  <c r="Y31" i="1"/>
  <c r="Y28" i="1"/>
  <c r="M25" i="1"/>
  <c r="L33" i="4"/>
  <c r="O33" i="4"/>
  <c r="N33" i="4"/>
  <c r="O18" i="4"/>
  <c r="N18" i="4"/>
  <c r="L18" i="4"/>
  <c r="L30" i="4"/>
  <c r="M30" i="4"/>
  <c r="N30" i="4"/>
  <c r="N15" i="4"/>
  <c r="M15" i="4"/>
  <c r="L15" i="4"/>
  <c r="M9" i="4"/>
  <c r="M33" i="4"/>
  <c r="O26" i="4"/>
  <c r="L25" i="4"/>
  <c r="O25" i="4"/>
  <c r="O11" i="4"/>
  <c r="M10" i="4"/>
  <c r="L10" i="4"/>
  <c r="O10" i="4"/>
  <c r="N19" i="1"/>
  <c r="L19" i="1"/>
  <c r="O11" i="1"/>
  <c r="M9" i="1"/>
  <c r="L9" i="1"/>
  <c r="N9" i="1"/>
  <c r="O27" i="1"/>
  <c r="U25" i="1"/>
  <c r="M32" i="4"/>
  <c r="O31" i="1"/>
  <c r="M24" i="1"/>
  <c r="M22" i="1"/>
  <c r="M21" i="4"/>
  <c r="N25" i="4"/>
  <c r="E18" i="1"/>
  <c r="O23" i="1"/>
  <c r="N23" i="4"/>
  <c r="L28" i="1"/>
  <c r="K34" i="4"/>
  <c r="K35" i="1" s="1"/>
  <c r="L21" i="4"/>
  <c r="L9" i="4"/>
  <c r="N26" i="4"/>
  <c r="E25" i="1"/>
  <c r="L11" i="1"/>
  <c r="M13" i="4"/>
  <c r="L12" i="4"/>
  <c r="N27" i="1"/>
  <c r="E27" i="4"/>
  <c r="L23" i="1"/>
  <c r="M18" i="4"/>
  <c r="M23" i="1"/>
  <c r="N13" i="4"/>
  <c r="N17" i="1"/>
  <c r="M11" i="1"/>
  <c r="O30" i="4"/>
  <c r="L32" i="4"/>
  <c r="K34" i="1"/>
  <c r="K36" i="1" s="1"/>
  <c r="O15" i="1"/>
  <c r="O16" i="4"/>
  <c r="O28" i="4"/>
  <c r="O21" i="4"/>
  <c r="L32" i="1"/>
  <c r="M15" i="1"/>
  <c r="O17" i="1"/>
  <c r="U18" i="4"/>
  <c r="U34" i="4" s="1"/>
  <c r="U35" i="1" s="1"/>
  <c r="E17" i="4"/>
  <c r="N17" i="4" s="1"/>
  <c r="O15" i="4"/>
  <c r="N11" i="1"/>
  <c r="L30" i="1"/>
  <c r="N32" i="1"/>
  <c r="E33" i="1"/>
  <c r="M33" i="1" s="1"/>
  <c r="M30" i="1"/>
  <c r="E29" i="1"/>
  <c r="L29" i="1" s="1"/>
  <c r="N24" i="4"/>
  <c r="L24" i="1"/>
  <c r="E16" i="1"/>
  <c r="M24" i="4"/>
  <c r="L22" i="1"/>
  <c r="Y32" i="1"/>
  <c r="V32" i="1"/>
  <c r="W32" i="1"/>
  <c r="X32" i="1"/>
  <c r="X26" i="1"/>
  <c r="Y26" i="1"/>
  <c r="W26" i="1"/>
  <c r="V26" i="1"/>
  <c r="W9" i="1"/>
  <c r="X9" i="1"/>
  <c r="V9" i="1"/>
  <c r="U34" i="1"/>
  <c r="Y9" i="1"/>
  <c r="Y14" i="1"/>
  <c r="W14" i="1"/>
  <c r="V14" i="1"/>
  <c r="X14" i="1"/>
  <c r="V13" i="1"/>
  <c r="X13" i="1"/>
  <c r="Y13" i="1"/>
  <c r="W13" i="1"/>
  <c r="W12" i="1"/>
  <c r="Y12" i="1"/>
  <c r="X12" i="1"/>
  <c r="V12" i="1"/>
  <c r="V25" i="1"/>
  <c r="Y25" i="1"/>
  <c r="X25" i="1"/>
  <c r="W25" i="1"/>
  <c r="W30" i="1"/>
  <c r="V30" i="1"/>
  <c r="Y30" i="1"/>
  <c r="X30" i="1"/>
  <c r="Y11" i="1"/>
  <c r="X11" i="1"/>
  <c r="W11" i="1"/>
  <c r="V11" i="1"/>
  <c r="W10" i="1"/>
  <c r="Y10" i="1"/>
  <c r="X10" i="1"/>
  <c r="V10" i="1"/>
  <c r="X24" i="1"/>
  <c r="Y24" i="1"/>
  <c r="V24" i="1"/>
  <c r="W24" i="1"/>
  <c r="W29" i="1"/>
  <c r="X29" i="1"/>
  <c r="Y29" i="1"/>
  <c r="V29" i="1"/>
  <c r="V19" i="1"/>
  <c r="Y19" i="1"/>
  <c r="X19" i="1"/>
  <c r="W19" i="1"/>
  <c r="V18" i="1"/>
  <c r="X18" i="1"/>
  <c r="W18" i="1"/>
  <c r="Y18" i="1"/>
  <c r="W17" i="1"/>
  <c r="X17" i="1"/>
  <c r="V17" i="1"/>
  <c r="Y17" i="1"/>
  <c r="W33" i="1"/>
  <c r="X33" i="1"/>
  <c r="Y33" i="1"/>
  <c r="V33" i="1"/>
  <c r="Y22" i="1"/>
  <c r="V22" i="1"/>
  <c r="W22" i="1"/>
  <c r="X22" i="1"/>
  <c r="Y21" i="1"/>
  <c r="V21" i="1"/>
  <c r="X21" i="1"/>
  <c r="W21" i="1"/>
  <c r="V15" i="1"/>
  <c r="V27" i="1"/>
  <c r="Y23" i="1"/>
  <c r="V31" i="1"/>
  <c r="W28" i="1"/>
  <c r="Y27" i="1"/>
  <c r="X20" i="1"/>
  <c r="W27" i="1"/>
  <c r="V28" i="1"/>
  <c r="W15" i="1"/>
  <c r="X28" i="1"/>
  <c r="W20" i="1"/>
  <c r="X15" i="1"/>
  <c r="X23" i="1"/>
  <c r="L16" i="1" l="1"/>
  <c r="N16" i="1"/>
  <c r="N34" i="1" s="1"/>
  <c r="O16" i="1"/>
  <c r="W16" i="1"/>
  <c r="W34" i="1" s="1"/>
  <c r="W36" i="1" s="1"/>
  <c r="U36" i="1"/>
  <c r="L25" i="1"/>
  <c r="L34" i="1" s="1"/>
  <c r="L36" i="1" s="1"/>
  <c r="N25" i="1"/>
  <c r="O25" i="1"/>
  <c r="M16" i="1"/>
  <c r="Y16" i="1"/>
  <c r="Y34" i="1" s="1"/>
  <c r="Y36" i="1" s="1"/>
  <c r="O17" i="4"/>
  <c r="O34" i="4" s="1"/>
  <c r="O35" i="1" s="1"/>
  <c r="M17" i="4"/>
  <c r="M34" i="4" s="1"/>
  <c r="M35" i="1" s="1"/>
  <c r="N18" i="1"/>
  <c r="M18" i="1"/>
  <c r="O18" i="1"/>
  <c r="N33" i="1"/>
  <c r="O29" i="1"/>
  <c r="M29" i="1"/>
  <c r="N29" i="1"/>
  <c r="L34" i="4"/>
  <c r="L35" i="1" s="1"/>
  <c r="N27" i="4"/>
  <c r="N34" i="4" s="1"/>
  <c r="N35" i="1" s="1"/>
  <c r="M27" i="4"/>
  <c r="O27" i="4"/>
  <c r="L33" i="1"/>
  <c r="O33" i="1"/>
  <c r="O34" i="1" s="1"/>
  <c r="M34" i="1"/>
  <c r="L17" i="4"/>
  <c r="L18" i="1"/>
  <c r="L27" i="4"/>
  <c r="X16" i="1"/>
  <c r="V34" i="1"/>
  <c r="V36" i="1" s="1"/>
  <c r="X34" i="1"/>
  <c r="X36" i="1" s="1"/>
  <c r="N36" i="1" l="1"/>
  <c r="O36" i="1"/>
  <c r="M36" i="1"/>
</calcChain>
</file>

<file path=xl/sharedStrings.xml><?xml version="1.0" encoding="utf-8"?>
<sst xmlns="http://schemas.openxmlformats.org/spreadsheetml/2006/main" count="161" uniqueCount="105">
  <si>
    <t>Name</t>
  </si>
  <si>
    <t>Vorname</t>
  </si>
  <si>
    <t>maximal zu
erstatten</t>
  </si>
  <si>
    <t>Lfd.
Nr.</t>
  </si>
  <si>
    <t>Anlage 1 zum Antrag auf Personalkostenerstattung</t>
  </si>
  <si>
    <t>Geb.-Datum</t>
  </si>
  <si>
    <t>akt. Bes.-
Gruppe</t>
  </si>
  <si>
    <t>Ruhegehaltf.
Dienstbezüge</t>
  </si>
  <si>
    <t>zu berück-
sichtigen</t>
  </si>
  <si>
    <t>vorauss.
Endstufe</t>
  </si>
  <si>
    <t>Summe Seite 1:</t>
  </si>
  <si>
    <t>Übertrag Seite 2:</t>
  </si>
  <si>
    <t>Summe Seite 2:</t>
  </si>
  <si>
    <t>Gesamt:</t>
  </si>
  <si>
    <t>Stunden
gesamt</t>
  </si>
  <si>
    <t>davon an
HS</t>
  </si>
  <si>
    <t>davon an
RS</t>
  </si>
  <si>
    <t>aktuelle
Dienstbezüge</t>
  </si>
  <si>
    <t>Beiträge tats.
gezahlt</t>
  </si>
  <si>
    <t>Schule:</t>
  </si>
  <si>
    <t>davon an
GS / Gym</t>
  </si>
  <si>
    <t>Verteilung der Unterrichtsstunden</t>
  </si>
  <si>
    <t>GS / Gym</t>
  </si>
  <si>
    <t>HS</t>
  </si>
  <si>
    <t>RS</t>
  </si>
  <si>
    <t>Endstufe</t>
  </si>
  <si>
    <t>Dienstbezüge</t>
  </si>
  <si>
    <t>aktuelle</t>
  </si>
  <si>
    <t>vorauss.</t>
  </si>
  <si>
    <t>Antrag vom:</t>
  </si>
  <si>
    <t>2009/10</t>
  </si>
  <si>
    <t>2010/11</t>
  </si>
  <si>
    <t>2012/13</t>
  </si>
  <si>
    <t>2013/14</t>
  </si>
  <si>
    <t>2011/12</t>
  </si>
  <si>
    <t>Schuljahr:</t>
  </si>
  <si>
    <t>Beiträge</t>
  </si>
  <si>
    <t>Besoldungs-</t>
  </si>
  <si>
    <t>dienstalter</t>
  </si>
  <si>
    <t>akt. Bes.-</t>
  </si>
  <si>
    <t>Gruppe</t>
  </si>
  <si>
    <t>Geb.-</t>
  </si>
  <si>
    <t>Datum</t>
  </si>
  <si>
    <t>(§ 155 Abs. 3 Satz 2 Nr. 4 Buchst. a NSchG)</t>
  </si>
  <si>
    <t>Nachweis der beamteten kircheneigenen</t>
  </si>
  <si>
    <t>Lehrkräfte, Bezüge und Beiträge an</t>
  </si>
  <si>
    <t>Versorgungskassen</t>
  </si>
  <si>
    <t>tats. gezahlt</t>
  </si>
  <si>
    <t>2014/15</t>
  </si>
  <si>
    <t>2015/16</t>
  </si>
  <si>
    <t>2016/17</t>
  </si>
  <si>
    <t>2017/18</t>
  </si>
  <si>
    <t>2018/19</t>
  </si>
  <si>
    <t>2019/20</t>
  </si>
  <si>
    <t>A12</t>
  </si>
  <si>
    <t>A13 StR</t>
  </si>
  <si>
    <t>A14</t>
  </si>
  <si>
    <t>A15</t>
  </si>
  <si>
    <t>A15Z</t>
  </si>
  <si>
    <t>A16</t>
  </si>
  <si>
    <t>Ruhegehaltfähig Dienstbezüge</t>
  </si>
  <si>
    <t>SJ</t>
  </si>
  <si>
    <t>A13 LK</t>
  </si>
  <si>
    <t>Aktuell:</t>
  </si>
  <si>
    <t>ObS</t>
  </si>
  <si>
    <t>davon an
ObS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</si>
  <si>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</si>
  <si>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</si>
  <si>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</si>
  <si>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</si>
  <si>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</si>
  <si>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</si>
  <si>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</si>
  <si>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</si>
  <si>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</si>
  <si>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</si>
  <si>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</si>
  <si>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</si>
  <si>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</si>
  <si>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07080 - Evangelische Waldschule Eichelkamp Wolfsburg (GS)</t>
  </si>
  <si>
    <t>40526 - Ludwig-Windhorst-Schule Hannover (ObS)</t>
  </si>
  <si>
    <t>41750 - Bonifatius-Schule II Göttingen (ObS)</t>
  </si>
  <si>
    <t>42055 - Albertus-Magnus Hildesheim (RS)</t>
  </si>
  <si>
    <t>42134 - St. Augustinus-Schule Hildesheim (ObS)</t>
  </si>
  <si>
    <t>46796 - Eichendorff-Schule Wolfsburg (ObS)</t>
  </si>
  <si>
    <t>65407 - Philipp-Melanchthon-Gymnasium, Meine</t>
  </si>
  <si>
    <t>65985 - Andreanum Hildesheim (Gy)</t>
  </si>
  <si>
    <t>66199 - Hildegard-von-Bingen-Gymnasium Twistringen</t>
  </si>
  <si>
    <t>66539 - Evangelisches Gymnasium Nordhorn (Gy)</t>
  </si>
  <si>
    <t>80238 - Evangelische IGS Wunstorf</t>
  </si>
  <si>
    <t>Erfahrungs-stufe</t>
  </si>
  <si>
    <r>
      <t xml:space="preserve">Achtung!!! Die rot gefärbten Zellen dürfen nicht überschrieben werden!!!
Bitte nicht vergessen, </t>
    </r>
    <r>
      <rPr>
        <b/>
        <u/>
        <sz val="14"/>
        <rFont val="Arial"/>
        <family val="2"/>
      </rPr>
      <t>Schule und Schuljahr auszuwählen</t>
    </r>
    <r>
      <rPr>
        <b/>
        <sz val="14"/>
        <rFont val="Arial"/>
        <family val="2"/>
      </rPr>
      <t xml:space="preserve"> bzw. das </t>
    </r>
    <r>
      <rPr>
        <b/>
        <u/>
        <sz val="14"/>
        <rFont val="Arial"/>
        <family val="2"/>
      </rPr>
      <t>Antragsdatum einzutragen</t>
    </r>
    <r>
      <rPr>
        <b/>
        <sz val="14"/>
        <rFont val="Arial"/>
        <family val="2"/>
      </rPr>
      <t>!</t>
    </r>
  </si>
  <si>
    <t>PK - RLSB Lüneburg, Dez. 1, Fachbereich 1F, Stand: 01.07.2023</t>
  </si>
  <si>
    <t>65973 - Gy Mariano-Josephinum Hildesheim</t>
  </si>
  <si>
    <t>66151 - Gy Eichendorff-Schule Wolfsburg</t>
  </si>
  <si>
    <t>36547 - Michaelschule Papenburg (ObS)</t>
  </si>
  <si>
    <t>37205 - Johannesschule Meppen (ObS)</t>
  </si>
  <si>
    <t>42894 - Domschule Osnabrück (ObS)</t>
  </si>
  <si>
    <t>43540 - Thomas-Morus-Schule Osnabrück (ObS)</t>
  </si>
  <si>
    <t>43655 - Marienschule Lingen (ObS)</t>
  </si>
  <si>
    <t>45524 - Paulus-Schule Oldenburg (ObS)</t>
  </si>
  <si>
    <t>45998 - Ludgerus-Schule Vechta (ObS)</t>
  </si>
  <si>
    <t>48628 - Franziskusschule Wilhelmshaven (ObS)</t>
  </si>
  <si>
    <t>49104 - Marienschule Cloppenburg (ObS)</t>
  </si>
  <si>
    <t>Anlage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</si>
</sst>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44" fontId="1" fillId="0" borderId="0" xfId="2" applyFont="1" applyFill="1" applyProtection="1"/>
    <xf numFmtId="49" fontId="1" fillId="0" borderId="0" xfId="2" applyNumberFormat="1" applyFont="1" applyFill="1" applyProtection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0" xfId="0" applyFont="1" applyFill="1" applyProtection="1"/>
    <xf numFmtId="0" fontId="0" fillId="2" borderId="0" xfId="0" applyFill="1" applyProtection="1"/>
    <xf numFmtId="164" fontId="0" fillId="2" borderId="0" xfId="0" applyNumberFormat="1" applyFill="1" applyProtection="1"/>
    <xf numFmtId="2" fontId="0" fillId="2" borderId="0" xfId="0" applyNumberForma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49" fontId="2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165" fontId="0" fillId="2" borderId="7" xfId="0" applyNumberFormat="1" applyFill="1" applyBorder="1" applyProtection="1"/>
    <xf numFmtId="165" fontId="0" fillId="2" borderId="8" xfId="0" applyNumberFormat="1" applyFill="1" applyBorder="1" applyProtection="1"/>
    <xf numFmtId="165" fontId="0" fillId="2" borderId="9" xfId="0" applyNumberForma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 wrapText="1"/>
    </xf>
    <xf numFmtId="165" fontId="0" fillId="2" borderId="10" xfId="0" applyNumberFormat="1" applyFill="1" applyBorder="1" applyProtection="1"/>
    <xf numFmtId="49" fontId="0" fillId="0" borderId="11" xfId="0" applyNumberFormat="1" applyBorder="1" applyAlignment="1" applyProtection="1">
      <alignment horizontal="right" indent="1"/>
    </xf>
    <xf numFmtId="49" fontId="0" fillId="0" borderId="12" xfId="0" applyNumberFormat="1" applyBorder="1" applyAlignment="1" applyProtection="1">
      <alignment horizontal="right" indent="1"/>
    </xf>
    <xf numFmtId="49" fontId="0" fillId="0" borderId="13" xfId="0" applyNumberFormat="1" applyBorder="1" applyAlignment="1" applyProtection="1">
      <alignment horizontal="right" indent="1"/>
    </xf>
    <xf numFmtId="49" fontId="0" fillId="0" borderId="0" xfId="0" applyNumberFormat="1" applyAlignment="1" applyProtection="1">
      <alignment horizontal="right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165" fontId="0" fillId="0" borderId="0" xfId="0" applyNumberFormat="1" applyProtection="1"/>
    <xf numFmtId="164" fontId="4" fillId="0" borderId="0" xfId="0" applyNumberFormat="1" applyFont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0" fillId="2" borderId="14" xfId="0" applyNumberFormat="1" applyFill="1" applyBorder="1" applyProtection="1"/>
    <xf numFmtId="165" fontId="4" fillId="2" borderId="8" xfId="0" applyNumberFormat="1" applyFont="1" applyFill="1" applyBorder="1" applyProtection="1"/>
    <xf numFmtId="165" fontId="4" fillId="2" borderId="15" xfId="0" applyNumberFormat="1" applyFont="1" applyFill="1" applyBorder="1" applyProtection="1"/>
    <xf numFmtId="165" fontId="4" fillId="2" borderId="7" xfId="0" applyNumberFormat="1" applyFont="1" applyFill="1" applyBorder="1" applyProtection="1"/>
    <xf numFmtId="165" fontId="2" fillId="2" borderId="16" xfId="0" applyNumberFormat="1" applyFont="1" applyFill="1" applyBorder="1" applyProtection="1"/>
    <xf numFmtId="165" fontId="2" fillId="2" borderId="17" xfId="0" applyNumberFormat="1" applyFont="1" applyFill="1" applyBorder="1" applyProtection="1"/>
    <xf numFmtId="165" fontId="2" fillId="2" borderId="18" xfId="0" applyNumberFormat="1" applyFont="1" applyFill="1" applyBorder="1" applyProtection="1"/>
    <xf numFmtId="165" fontId="4" fillId="2" borderId="19" xfId="1" applyNumberFormat="1" applyFont="1" applyFill="1" applyBorder="1" applyProtection="1"/>
    <xf numFmtId="165" fontId="2" fillId="2" borderId="20" xfId="1" applyNumberFormat="1" applyFont="1" applyFill="1" applyBorder="1" applyProtection="1"/>
    <xf numFmtId="2" fontId="0" fillId="0" borderId="0" xfId="0" applyNumberForma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5" fontId="0" fillId="0" borderId="0" xfId="0" applyNumberFormat="1" applyFill="1" applyBorder="1" applyProtection="1"/>
    <xf numFmtId="2" fontId="0" fillId="2" borderId="10" xfId="0" applyNumberFormat="1" applyFill="1" applyBorder="1" applyAlignment="1" applyProtection="1">
      <alignment horizontal="right" indent="1"/>
    </xf>
    <xf numFmtId="2" fontId="0" fillId="2" borderId="8" xfId="0" applyNumberFormat="1" applyFill="1" applyBorder="1" applyAlignment="1" applyProtection="1">
      <alignment horizontal="right" inden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9" fontId="0" fillId="0" borderId="10" xfId="0" applyNumberForma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14" fontId="0" fillId="0" borderId="9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right" indent="1"/>
    </xf>
    <xf numFmtId="2" fontId="0" fillId="0" borderId="9" xfId="0" applyNumberFormat="1" applyBorder="1" applyAlignment="1" applyProtection="1">
      <alignment horizontal="right" indent="1"/>
    </xf>
    <xf numFmtId="0" fontId="0" fillId="0" borderId="21" xfId="0" applyNumberFormat="1" applyBorder="1" applyAlignment="1" applyProtection="1">
      <alignment horizontal="center"/>
    </xf>
    <xf numFmtId="165" fontId="0" fillId="0" borderId="14" xfId="0" applyNumberFormat="1" applyBorder="1" applyProtection="1"/>
    <xf numFmtId="14" fontId="0" fillId="0" borderId="21" xfId="0" applyNumberFormat="1" applyBorder="1" applyAlignment="1" applyProtection="1">
      <alignment horizontal="center"/>
    </xf>
    <xf numFmtId="0" fontId="0" fillId="0" borderId="14" xfId="0" applyNumberFormat="1" applyBorder="1" applyAlignment="1" applyProtection="1">
      <alignment horizontal="center"/>
    </xf>
    <xf numFmtId="165" fontId="0" fillId="0" borderId="22" xfId="0" applyNumberFormat="1" applyBorder="1" applyProtection="1"/>
    <xf numFmtId="0" fontId="0" fillId="0" borderId="15" xfId="0" applyNumberFormat="1" applyBorder="1" applyAlignment="1" applyProtection="1">
      <alignment horizontal="left"/>
    </xf>
    <xf numFmtId="14" fontId="0" fillId="0" borderId="7" xfId="0" applyNumberForma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right" indent="1"/>
    </xf>
    <xf numFmtId="2" fontId="0" fillId="0" borderId="7" xfId="0" applyNumberFormat="1" applyBorder="1" applyAlignment="1" applyProtection="1">
      <alignment horizontal="right" indent="1"/>
    </xf>
    <xf numFmtId="0" fontId="0" fillId="0" borderId="23" xfId="0" applyNumberFormat="1" applyBorder="1" applyAlignment="1" applyProtection="1">
      <alignment horizontal="center"/>
    </xf>
    <xf numFmtId="14" fontId="0" fillId="0" borderId="23" xfId="0" applyNumberFormat="1" applyBorder="1" applyAlignment="1" applyProtection="1">
      <alignment horizontal="center"/>
    </xf>
    <xf numFmtId="0" fontId="0" fillId="0" borderId="15" xfId="0" applyNumberFormat="1" applyBorder="1" applyAlignment="1" applyProtection="1">
      <alignment horizontal="center"/>
    </xf>
    <xf numFmtId="165" fontId="0" fillId="0" borderId="15" xfId="0" applyNumberFormat="1" applyBorder="1" applyProtection="1"/>
    <xf numFmtId="165" fontId="0" fillId="0" borderId="24" xfId="0" applyNumberFormat="1" applyBorder="1" applyProtection="1"/>
    <xf numFmtId="0" fontId="0" fillId="0" borderId="14" xfId="0" applyNumberFormat="1" applyBorder="1" applyProtection="1"/>
    <xf numFmtId="14" fontId="0" fillId="0" borderId="22" xfId="0" applyNumberFormat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center"/>
    </xf>
    <xf numFmtId="0" fontId="0" fillId="0" borderId="15" xfId="0" applyNumberFormat="1" applyBorder="1" applyProtection="1"/>
    <xf numFmtId="14" fontId="0" fillId="0" borderId="24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10" xfId="0" applyNumberFormat="1" applyBorder="1" applyProtection="1"/>
    <xf numFmtId="49" fontId="0" fillId="0" borderId="14" xfId="0" applyNumberFormat="1" applyBorder="1" applyAlignment="1" applyProtection="1">
      <alignment horizontal="center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14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right"/>
    </xf>
    <xf numFmtId="165" fontId="4" fillId="2" borderId="10" xfId="0" applyNumberFormat="1" applyFont="1" applyFill="1" applyBorder="1" applyProtection="1"/>
    <xf numFmtId="165" fontId="4" fillId="2" borderId="14" xfId="0" applyNumberFormat="1" applyFont="1" applyFill="1" applyBorder="1" applyProtection="1"/>
    <xf numFmtId="165" fontId="4" fillId="2" borderId="9" xfId="0" applyNumberFormat="1" applyFont="1" applyFill="1" applyBorder="1" applyProtection="1"/>
    <xf numFmtId="165" fontId="4" fillId="2" borderId="26" xfId="1" applyNumberFormat="1" applyFont="1" applyFill="1" applyBorder="1" applyProtection="1"/>
    <xf numFmtId="165" fontId="4" fillId="2" borderId="16" xfId="0" applyNumberFormat="1" applyFont="1" applyFill="1" applyBorder="1" applyProtection="1"/>
    <xf numFmtId="165" fontId="4" fillId="2" borderId="17" xfId="0" applyNumberFormat="1" applyFont="1" applyFill="1" applyBorder="1" applyProtection="1"/>
    <xf numFmtId="165" fontId="4" fillId="2" borderId="18" xfId="0" applyNumberFormat="1" applyFont="1" applyFill="1" applyBorder="1" applyProtection="1"/>
    <xf numFmtId="165" fontId="0" fillId="2" borderId="27" xfId="0" applyNumberFormat="1" applyFill="1" applyBorder="1" applyProtection="1"/>
    <xf numFmtId="49" fontId="0" fillId="0" borderId="8" xfId="0" applyNumberFormat="1" applyBorder="1" applyProtection="1"/>
    <xf numFmtId="49" fontId="0" fillId="0" borderId="8" xfId="0" applyNumberFormat="1" applyBorder="1" applyAlignment="1" applyProtection="1">
      <alignment horizontal="center"/>
    </xf>
    <xf numFmtId="165" fontId="0" fillId="2" borderId="15" xfId="0" applyNumberFormat="1" applyFill="1" applyBorder="1" applyProtection="1"/>
    <xf numFmtId="49" fontId="0" fillId="0" borderId="15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left"/>
    </xf>
    <xf numFmtId="0" fontId="2" fillId="3" borderId="28" xfId="0" applyNumberFormat="1" applyFont="1" applyFill="1" applyBorder="1" applyProtection="1">
      <protection locked="0"/>
    </xf>
    <xf numFmtId="0" fontId="2" fillId="3" borderId="28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Protection="1">
      <protection locked="0"/>
    </xf>
    <xf numFmtId="165" fontId="2" fillId="3" borderId="28" xfId="0" applyNumberFormat="1" applyFont="1" applyFill="1" applyBorder="1" applyAlignment="1" applyProtection="1">
      <alignment horizontal="center"/>
      <protection locked="0"/>
    </xf>
    <xf numFmtId="165" fontId="2" fillId="3" borderId="14" xfId="0" applyNumberFormat="1" applyFont="1" applyFill="1" applyBorder="1" applyAlignment="1" applyProtection="1">
      <alignment horizontal="center"/>
      <protection locked="0"/>
    </xf>
    <xf numFmtId="1" fontId="2" fillId="3" borderId="28" xfId="0" applyNumberFormat="1" applyFont="1" applyFill="1" applyBorder="1" applyAlignment="1" applyProtection="1">
      <alignment horizontal="center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4" fontId="2" fillId="3" borderId="28" xfId="0" applyNumberFormat="1" applyFont="1" applyFill="1" applyBorder="1" applyAlignment="1" applyProtection="1">
      <alignment horizontal="center"/>
      <protection locked="0"/>
    </xf>
    <xf numFmtId="14" fontId="2" fillId="3" borderId="14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Border="1" applyProtection="1">
      <protection locked="0"/>
    </xf>
    <xf numFmtId="0" fontId="2" fillId="0" borderId="0" xfId="0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0" fillId="0" borderId="22" xfId="0" applyNumberFormat="1" applyBorder="1" applyAlignment="1" applyProtection="1">
      <alignment horizontal="right" indent="1"/>
    </xf>
    <xf numFmtId="2" fontId="0" fillId="0" borderId="24" xfId="0" applyNumberFormat="1" applyBorder="1" applyAlignment="1" applyProtection="1">
      <alignment horizontal="right" inden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5" fontId="0" fillId="2" borderId="22" xfId="0" applyNumberFormat="1" applyFill="1" applyBorder="1" applyProtection="1"/>
    <xf numFmtId="165" fontId="0" fillId="2" borderId="24" xfId="0" applyNumberFormat="1" applyFill="1" applyBorder="1" applyProtection="1"/>
    <xf numFmtId="165" fontId="4" fillId="2" borderId="22" xfId="0" applyNumberFormat="1" applyFont="1" applyFill="1" applyBorder="1" applyProtection="1"/>
    <xf numFmtId="165" fontId="4" fillId="2" borderId="24" xfId="0" applyNumberFormat="1" applyFont="1" applyFill="1" applyBorder="1" applyProtection="1"/>
    <xf numFmtId="165" fontId="2" fillId="2" borderId="29" xfId="0" applyNumberFormat="1" applyFont="1" applyFill="1" applyBorder="1" applyProtection="1"/>
    <xf numFmtId="165" fontId="4" fillId="2" borderId="29" xfId="0" applyNumberFormat="1" applyFont="1" applyFill="1" applyBorder="1" applyProtection="1"/>
    <xf numFmtId="165" fontId="5" fillId="0" borderId="0" xfId="0" applyNumberFormat="1" applyFont="1"/>
    <xf numFmtId="49" fontId="0" fillId="0" borderId="0" xfId="0" applyNumberFormat="1" applyAlignment="1">
      <alignment vertical="center"/>
    </xf>
    <xf numFmtId="165" fontId="1" fillId="0" borderId="0" xfId="0" applyNumberFormat="1" applyFont="1"/>
    <xf numFmtId="165" fontId="8" fillId="0" borderId="0" xfId="0" applyNumberFormat="1" applyFont="1"/>
    <xf numFmtId="49" fontId="1" fillId="5" borderId="0" xfId="0" applyNumberFormat="1" applyFont="1" applyFill="1" applyBorder="1" applyAlignment="1" applyProtection="1">
      <alignment horizontal="right"/>
      <protection locked="0"/>
    </xf>
    <xf numFmtId="0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165" fontId="2" fillId="0" borderId="30" xfId="0" applyNumberFormat="1" applyFont="1" applyFill="1" applyBorder="1" applyAlignment="1" applyProtection="1">
      <alignment horizontal="center" vertical="center"/>
      <protection locked="0"/>
    </xf>
    <xf numFmtId="165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30" xfId="0" applyNumberFormat="1" applyFont="1" applyFill="1" applyBorder="1" applyAlignment="1" applyProtection="1">
      <alignment horizontal="center"/>
      <protection locked="0"/>
    </xf>
    <xf numFmtId="0" fontId="2" fillId="3" borderId="31" xfId="0" applyNumberFormat="1" applyFont="1" applyFill="1" applyBorder="1" applyAlignment="1" applyProtection="1">
      <alignment horizontal="center"/>
      <protection locked="0"/>
    </xf>
    <xf numFmtId="0" fontId="2" fillId="3" borderId="32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right"/>
    </xf>
    <xf numFmtId="14" fontId="1" fillId="4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49" fontId="1" fillId="5" borderId="0" xfId="0" applyNumberFormat="1" applyFont="1" applyFill="1" applyBorder="1" applyAlignment="1" applyProtection="1">
      <protection locked="0"/>
    </xf>
    <xf numFmtId="49" fontId="6" fillId="5" borderId="0" xfId="0" applyNumberFormat="1" applyFont="1" applyFill="1" applyBorder="1" applyAlignment="1" applyProtection="1">
      <protection locked="0"/>
    </xf>
    <xf numFmtId="49" fontId="7" fillId="5" borderId="0" xfId="0" applyNumberFormat="1" applyFont="1" applyFill="1" applyBorder="1" applyAlignment="1" applyProtection="1">
      <alignment horizontal="center"/>
      <protection locked="0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571500</xdr:colOff>
      <xdr:row>1</xdr:row>
      <xdr:rowOff>152400</xdr:rowOff>
    </xdr:from>
    <xdr:to>
      <xdr:col>24</xdr:col>
      <xdr:colOff>104775</xdr:colOff>
      <xdr:row>3</xdr:row>
      <xdr:rowOff>0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4906625" y="314325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838200</xdr:colOff>
      <xdr:row>36</xdr:row>
      <xdr:rowOff>133350</xdr:rowOff>
    </xdr:to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1219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571500</xdr:colOff>
      <xdr:row>1</xdr:row>
      <xdr:rowOff>152400</xdr:rowOff>
    </xdr:from>
    <xdr:to>
      <xdr:col>20</xdr:col>
      <xdr:colOff>104775</xdr:colOff>
      <xdr:row>2</xdr:row>
      <xdr:rowOff>152400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4906625" y="314325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65"/>
  <sheetViews>
    <sheetView tabSelected="1" workbookViewId="0">
      <selection activeCell="B3" sqref="B3:E3"/>
    </sheetView>
  </sheetViews>
  <sheetFormatPr baseColWidth="10" defaultColWidth="11.42578125" defaultRowHeight="12.75" x14ac:dyDescent="0.2"/>
  <cols>
    <col min="1" max="1" width="20.7109375" style="87" customWidth="1"/>
    <col min="2" max="2" width="16.7109375" style="87" customWidth="1"/>
    <col min="3" max="3" width="12.7109375" style="88" bestFit="1" customWidth="1"/>
    <col min="4" max="7" width="10.7109375" style="89" customWidth="1"/>
    <col min="8" max="8" width="8.7109375" style="87" customWidth="1"/>
    <col min="9" max="9" width="12.7109375" style="90" customWidth="1"/>
    <col min="10" max="10" width="12.7109375" style="88" customWidth="1"/>
    <col min="11" max="11" width="8.7109375" style="125" customWidth="1"/>
    <col min="12" max="12" width="12.7109375" style="90" customWidth="1"/>
    <col min="13" max="16384" width="11.42578125" style="86"/>
  </cols>
  <sheetData>
    <row r="1" spans="1:12" ht="18" x14ac:dyDescent="0.25">
      <c r="A1" s="165" t="s">
        <v>104</v>
      </c>
      <c r="B1" s="165"/>
      <c r="C1" s="164"/>
      <c r="D1" s="164"/>
      <c r="E1" s="163"/>
      <c r="F1" s="163"/>
      <c r="G1" s="163"/>
      <c r="H1" s="163"/>
      <c r="I1" s="163"/>
      <c r="J1" s="163"/>
      <c r="K1" s="163"/>
      <c r="L1" s="146" t="s">
        <v>92</v>
      </c>
    </row>
    <row r="2" spans="1:12" ht="60" customHeight="1" x14ac:dyDescent="0.2">
      <c r="A2" s="147" t="s">
        <v>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s="95" customFormat="1" ht="18" customHeight="1" x14ac:dyDescent="0.2">
      <c r="A3" s="93" t="s">
        <v>19</v>
      </c>
      <c r="B3" s="150"/>
      <c r="C3" s="150"/>
      <c r="D3" s="150"/>
      <c r="E3" s="150"/>
      <c r="F3" s="94" t="s">
        <v>35</v>
      </c>
      <c r="G3" s="156"/>
      <c r="H3" s="157"/>
      <c r="I3" s="158"/>
      <c r="J3" s="151" t="s">
        <v>29</v>
      </c>
      <c r="K3" s="152"/>
      <c r="L3" s="98"/>
    </row>
    <row r="4" spans="1:12" ht="13.5" customHeight="1" x14ac:dyDescent="0.2">
      <c r="A4" s="113"/>
      <c r="B4" s="113"/>
      <c r="C4" s="114" t="s">
        <v>41</v>
      </c>
      <c r="D4" s="153" t="s">
        <v>21</v>
      </c>
      <c r="E4" s="154"/>
      <c r="F4" s="154"/>
      <c r="G4" s="155"/>
      <c r="H4" s="114" t="s">
        <v>39</v>
      </c>
      <c r="I4" s="120" t="s">
        <v>27</v>
      </c>
      <c r="J4" s="126" t="s">
        <v>37</v>
      </c>
      <c r="K4" s="122" t="s">
        <v>28</v>
      </c>
      <c r="L4" s="120" t="s">
        <v>36</v>
      </c>
    </row>
    <row r="5" spans="1:12" x14ac:dyDescent="0.2">
      <c r="A5" s="96" t="s">
        <v>0</v>
      </c>
      <c r="B5" s="96" t="s">
        <v>1</v>
      </c>
      <c r="C5" s="97" t="s">
        <v>42</v>
      </c>
      <c r="D5" s="97" t="s">
        <v>22</v>
      </c>
      <c r="E5" s="97" t="s">
        <v>23</v>
      </c>
      <c r="F5" s="97" t="s">
        <v>24</v>
      </c>
      <c r="G5" s="97" t="s">
        <v>64</v>
      </c>
      <c r="H5" s="97" t="s">
        <v>40</v>
      </c>
      <c r="I5" s="121" t="s">
        <v>26</v>
      </c>
      <c r="J5" s="127" t="s">
        <v>38</v>
      </c>
      <c r="K5" s="123" t="s">
        <v>25</v>
      </c>
      <c r="L5" s="121" t="s">
        <v>47</v>
      </c>
    </row>
    <row r="6" spans="1:12" x14ac:dyDescent="0.2">
      <c r="A6" s="115"/>
      <c r="B6" s="115"/>
      <c r="C6" s="116"/>
      <c r="D6" s="117"/>
      <c r="E6" s="117"/>
      <c r="F6" s="117"/>
      <c r="G6" s="117"/>
      <c r="H6" s="118"/>
      <c r="I6" s="119"/>
      <c r="J6" s="128"/>
      <c r="K6" s="124"/>
      <c r="L6" s="119"/>
    </row>
    <row r="7" spans="1:12" x14ac:dyDescent="0.2">
      <c r="A7" s="115"/>
      <c r="B7" s="115"/>
      <c r="C7" s="116"/>
      <c r="D7" s="117"/>
      <c r="E7" s="117"/>
      <c r="F7" s="117"/>
      <c r="G7" s="117"/>
      <c r="H7" s="118"/>
      <c r="I7" s="119"/>
      <c r="J7" s="128"/>
      <c r="K7" s="124"/>
      <c r="L7" s="119"/>
    </row>
    <row r="8" spans="1:12" x14ac:dyDescent="0.2">
      <c r="A8" s="115"/>
      <c r="B8" s="115"/>
      <c r="C8" s="116"/>
      <c r="D8" s="117"/>
      <c r="E8" s="117"/>
      <c r="F8" s="117"/>
      <c r="G8" s="117"/>
      <c r="H8" s="118"/>
      <c r="I8" s="119"/>
      <c r="J8" s="128"/>
      <c r="K8" s="124"/>
      <c r="L8" s="119"/>
    </row>
    <row r="9" spans="1:12" x14ac:dyDescent="0.2">
      <c r="A9" s="115"/>
      <c r="B9" s="115"/>
      <c r="C9" s="116"/>
      <c r="D9" s="117"/>
      <c r="E9" s="117"/>
      <c r="F9" s="117"/>
      <c r="G9" s="117"/>
      <c r="H9" s="118"/>
      <c r="I9" s="119"/>
      <c r="J9" s="128"/>
      <c r="K9" s="124"/>
      <c r="L9" s="119"/>
    </row>
    <row r="10" spans="1:12" x14ac:dyDescent="0.2">
      <c r="A10" s="115"/>
      <c r="B10" s="115"/>
      <c r="C10" s="116"/>
      <c r="D10" s="117"/>
      <c r="E10" s="117"/>
      <c r="F10" s="117"/>
      <c r="G10" s="117"/>
      <c r="H10" s="118"/>
      <c r="I10" s="119"/>
      <c r="J10" s="128"/>
      <c r="K10" s="124"/>
      <c r="L10" s="119"/>
    </row>
    <row r="11" spans="1:12" x14ac:dyDescent="0.2">
      <c r="A11" s="115"/>
      <c r="B11" s="115"/>
      <c r="C11" s="116"/>
      <c r="D11" s="117"/>
      <c r="E11" s="117"/>
      <c r="F11" s="117"/>
      <c r="G11" s="117"/>
      <c r="H11" s="118"/>
      <c r="I11" s="119"/>
      <c r="J11" s="128"/>
      <c r="K11" s="124"/>
      <c r="L11" s="119"/>
    </row>
    <row r="12" spans="1:12" x14ac:dyDescent="0.2">
      <c r="A12" s="115"/>
      <c r="B12" s="115"/>
      <c r="C12" s="116"/>
      <c r="D12" s="117"/>
      <c r="E12" s="117"/>
      <c r="F12" s="117"/>
      <c r="G12" s="117"/>
      <c r="H12" s="118"/>
      <c r="I12" s="119"/>
      <c r="J12" s="128"/>
      <c r="K12" s="124"/>
      <c r="L12" s="119"/>
    </row>
    <row r="13" spans="1:12" x14ac:dyDescent="0.2">
      <c r="A13" s="115"/>
      <c r="B13" s="115"/>
      <c r="C13" s="116"/>
      <c r="D13" s="117"/>
      <c r="E13" s="117"/>
      <c r="F13" s="117"/>
      <c r="G13" s="117"/>
      <c r="H13" s="118"/>
      <c r="I13" s="119"/>
      <c r="J13" s="128"/>
      <c r="K13" s="124"/>
      <c r="L13" s="119"/>
    </row>
    <row r="14" spans="1:12" x14ac:dyDescent="0.2">
      <c r="A14" s="115"/>
      <c r="B14" s="115"/>
      <c r="C14" s="116"/>
      <c r="D14" s="117"/>
      <c r="E14" s="117"/>
      <c r="F14" s="117"/>
      <c r="G14" s="117"/>
      <c r="H14" s="118"/>
      <c r="I14" s="119"/>
      <c r="J14" s="128"/>
      <c r="K14" s="124"/>
      <c r="L14" s="119"/>
    </row>
    <row r="15" spans="1:12" x14ac:dyDescent="0.2">
      <c r="A15" s="115"/>
      <c r="B15" s="115"/>
      <c r="C15" s="116"/>
      <c r="D15" s="117"/>
      <c r="E15" s="117"/>
      <c r="F15" s="117"/>
      <c r="G15" s="117"/>
      <c r="H15" s="118"/>
      <c r="I15" s="119"/>
      <c r="J15" s="128"/>
      <c r="K15" s="124"/>
      <c r="L15" s="119"/>
    </row>
    <row r="16" spans="1:12" x14ac:dyDescent="0.2">
      <c r="A16" s="115"/>
      <c r="B16" s="115"/>
      <c r="C16" s="116"/>
      <c r="D16" s="117"/>
      <c r="E16" s="117"/>
      <c r="F16" s="117"/>
      <c r="G16" s="117"/>
      <c r="H16" s="118"/>
      <c r="I16" s="119"/>
      <c r="J16" s="128"/>
      <c r="K16" s="124"/>
      <c r="L16" s="119"/>
    </row>
    <row r="17" spans="1:12" x14ac:dyDescent="0.2">
      <c r="A17" s="115"/>
      <c r="B17" s="115"/>
      <c r="C17" s="116"/>
      <c r="D17" s="117"/>
      <c r="E17" s="117"/>
      <c r="F17" s="117"/>
      <c r="G17" s="117"/>
      <c r="H17" s="118"/>
      <c r="I17" s="119"/>
      <c r="J17" s="128"/>
      <c r="K17" s="124"/>
      <c r="L17" s="119"/>
    </row>
    <row r="18" spans="1:12" x14ac:dyDescent="0.2">
      <c r="A18" s="115"/>
      <c r="B18" s="115"/>
      <c r="C18" s="116"/>
      <c r="D18" s="117"/>
      <c r="E18" s="117"/>
      <c r="F18" s="117"/>
      <c r="G18" s="117"/>
      <c r="H18" s="118"/>
      <c r="I18" s="119"/>
      <c r="J18" s="128"/>
      <c r="K18" s="124"/>
      <c r="L18" s="119"/>
    </row>
    <row r="19" spans="1:12" x14ac:dyDescent="0.2">
      <c r="A19" s="115"/>
      <c r="B19" s="115"/>
      <c r="C19" s="116"/>
      <c r="D19" s="117"/>
      <c r="E19" s="117"/>
      <c r="F19" s="117"/>
      <c r="G19" s="117"/>
      <c r="H19" s="118"/>
      <c r="I19" s="119"/>
      <c r="J19" s="128"/>
      <c r="K19" s="124"/>
      <c r="L19" s="119"/>
    </row>
    <row r="20" spans="1:12" x14ac:dyDescent="0.2">
      <c r="A20" s="115"/>
      <c r="B20" s="115"/>
      <c r="C20" s="116"/>
      <c r="D20" s="117"/>
      <c r="E20" s="117"/>
      <c r="F20" s="117"/>
      <c r="G20" s="117"/>
      <c r="H20" s="118"/>
      <c r="I20" s="119"/>
      <c r="J20" s="128"/>
      <c r="K20" s="124"/>
      <c r="L20" s="119"/>
    </row>
    <row r="21" spans="1:12" x14ac:dyDescent="0.2">
      <c r="A21" s="115"/>
      <c r="B21" s="115"/>
      <c r="C21" s="116"/>
      <c r="D21" s="117"/>
      <c r="E21" s="117"/>
      <c r="F21" s="117"/>
      <c r="G21" s="117"/>
      <c r="H21" s="118"/>
      <c r="I21" s="119"/>
      <c r="J21" s="128"/>
      <c r="K21" s="124"/>
      <c r="L21" s="119"/>
    </row>
    <row r="22" spans="1:12" x14ac:dyDescent="0.2">
      <c r="A22" s="115"/>
      <c r="B22" s="115"/>
      <c r="C22" s="116"/>
      <c r="D22" s="117"/>
      <c r="E22" s="117"/>
      <c r="F22" s="117"/>
      <c r="G22" s="117"/>
      <c r="H22" s="118"/>
      <c r="I22" s="119"/>
      <c r="J22" s="128"/>
      <c r="K22" s="124"/>
      <c r="L22" s="119"/>
    </row>
    <row r="23" spans="1:12" x14ac:dyDescent="0.2">
      <c r="A23" s="115"/>
      <c r="B23" s="115"/>
      <c r="C23" s="116"/>
      <c r="D23" s="117"/>
      <c r="E23" s="117"/>
      <c r="F23" s="117"/>
      <c r="G23" s="117"/>
      <c r="H23" s="118"/>
      <c r="I23" s="119"/>
      <c r="J23" s="128"/>
      <c r="K23" s="124"/>
      <c r="L23" s="119"/>
    </row>
    <row r="24" spans="1:12" x14ac:dyDescent="0.2">
      <c r="A24" s="115"/>
      <c r="B24" s="115"/>
      <c r="C24" s="116"/>
      <c r="D24" s="117"/>
      <c r="E24" s="117"/>
      <c r="F24" s="117"/>
      <c r="G24" s="117"/>
      <c r="H24" s="118"/>
      <c r="I24" s="119"/>
      <c r="J24" s="128"/>
      <c r="K24" s="124"/>
      <c r="L24" s="119"/>
    </row>
    <row r="25" spans="1:12" x14ac:dyDescent="0.2">
      <c r="A25" s="115"/>
      <c r="B25" s="115"/>
      <c r="C25" s="116"/>
      <c r="D25" s="117"/>
      <c r="E25" s="117"/>
      <c r="F25" s="117"/>
      <c r="G25" s="117"/>
      <c r="H25" s="118"/>
      <c r="I25" s="119"/>
      <c r="J25" s="128"/>
      <c r="K25" s="124"/>
      <c r="L25" s="119"/>
    </row>
    <row r="26" spans="1:12" x14ac:dyDescent="0.2">
      <c r="A26" s="115"/>
      <c r="B26" s="115"/>
      <c r="C26" s="116"/>
      <c r="D26" s="117"/>
      <c r="E26" s="117"/>
      <c r="F26" s="117"/>
      <c r="G26" s="117"/>
      <c r="H26" s="118"/>
      <c r="I26" s="119"/>
      <c r="J26" s="128"/>
      <c r="K26" s="124"/>
      <c r="L26" s="119"/>
    </row>
    <row r="27" spans="1:12" x14ac:dyDescent="0.2">
      <c r="A27" s="115"/>
      <c r="B27" s="115"/>
      <c r="C27" s="116"/>
      <c r="D27" s="117"/>
      <c r="E27" s="117"/>
      <c r="F27" s="117"/>
      <c r="G27" s="117"/>
      <c r="H27" s="118"/>
      <c r="I27" s="119"/>
      <c r="J27" s="128"/>
      <c r="K27" s="124"/>
      <c r="L27" s="119"/>
    </row>
    <row r="28" spans="1:12" x14ac:dyDescent="0.2">
      <c r="A28" s="115"/>
      <c r="B28" s="115"/>
      <c r="C28" s="116"/>
      <c r="D28" s="117"/>
      <c r="E28" s="117"/>
      <c r="F28" s="117"/>
      <c r="G28" s="117"/>
      <c r="H28" s="118"/>
      <c r="I28" s="119"/>
      <c r="J28" s="128"/>
      <c r="K28" s="124"/>
      <c r="L28" s="119"/>
    </row>
    <row r="29" spans="1:12" x14ac:dyDescent="0.2">
      <c r="A29" s="115"/>
      <c r="B29" s="115"/>
      <c r="C29" s="116"/>
      <c r="D29" s="117"/>
      <c r="E29" s="117"/>
      <c r="F29" s="117"/>
      <c r="G29" s="117"/>
      <c r="H29" s="118"/>
      <c r="I29" s="119"/>
      <c r="J29" s="128"/>
      <c r="K29" s="124"/>
      <c r="L29" s="119"/>
    </row>
    <row r="30" spans="1:12" x14ac:dyDescent="0.2">
      <c r="A30" s="115"/>
      <c r="B30" s="115"/>
      <c r="C30" s="116"/>
      <c r="D30" s="117"/>
      <c r="E30" s="117"/>
      <c r="F30" s="117"/>
      <c r="G30" s="117"/>
      <c r="H30" s="118"/>
      <c r="I30" s="119"/>
      <c r="J30" s="128"/>
      <c r="K30" s="124"/>
      <c r="L30" s="119"/>
    </row>
    <row r="31" spans="1:12" x14ac:dyDescent="0.2">
      <c r="A31" s="115"/>
      <c r="B31" s="115"/>
      <c r="C31" s="116"/>
      <c r="D31" s="117"/>
      <c r="E31" s="117"/>
      <c r="F31" s="117"/>
      <c r="G31" s="117"/>
      <c r="H31" s="118"/>
      <c r="I31" s="119"/>
      <c r="J31" s="128"/>
      <c r="K31" s="124"/>
      <c r="L31" s="119"/>
    </row>
    <row r="32" spans="1:12" x14ac:dyDescent="0.2">
      <c r="A32" s="115"/>
      <c r="B32" s="115"/>
      <c r="C32" s="116"/>
      <c r="D32" s="117"/>
      <c r="E32" s="117"/>
      <c r="F32" s="117"/>
      <c r="G32" s="117"/>
      <c r="H32" s="118"/>
      <c r="I32" s="119"/>
      <c r="J32" s="128"/>
      <c r="K32" s="124"/>
      <c r="L32" s="119"/>
    </row>
    <row r="33" spans="1:12" x14ac:dyDescent="0.2">
      <c r="A33" s="115"/>
      <c r="B33" s="115"/>
      <c r="C33" s="116"/>
      <c r="D33" s="117"/>
      <c r="E33" s="117"/>
      <c r="F33" s="117"/>
      <c r="G33" s="117"/>
      <c r="H33" s="118"/>
      <c r="I33" s="119"/>
      <c r="J33" s="128"/>
      <c r="K33" s="124"/>
      <c r="L33" s="119"/>
    </row>
    <row r="34" spans="1:12" x14ac:dyDescent="0.2">
      <c r="A34" s="115"/>
      <c r="B34" s="115"/>
      <c r="C34" s="116"/>
      <c r="D34" s="117"/>
      <c r="E34" s="117"/>
      <c r="F34" s="117"/>
      <c r="G34" s="117"/>
      <c r="H34" s="118"/>
      <c r="I34" s="119"/>
      <c r="J34" s="128"/>
      <c r="K34" s="124"/>
      <c r="L34" s="119"/>
    </row>
    <row r="35" spans="1:12" x14ac:dyDescent="0.2">
      <c r="A35" s="115"/>
      <c r="B35" s="115"/>
      <c r="C35" s="116"/>
      <c r="D35" s="117"/>
      <c r="E35" s="117"/>
      <c r="F35" s="117"/>
      <c r="G35" s="117"/>
      <c r="H35" s="118"/>
      <c r="I35" s="119"/>
      <c r="J35" s="128"/>
      <c r="K35" s="124"/>
      <c r="L35" s="119"/>
    </row>
    <row r="36" spans="1:12" x14ac:dyDescent="0.2">
      <c r="A36" s="115"/>
      <c r="B36" s="115"/>
      <c r="C36" s="116"/>
      <c r="D36" s="117"/>
      <c r="E36" s="117"/>
      <c r="F36" s="117"/>
      <c r="G36" s="117"/>
      <c r="H36" s="118"/>
      <c r="I36" s="119"/>
      <c r="J36" s="128"/>
      <c r="K36" s="124"/>
      <c r="L36" s="119"/>
    </row>
    <row r="37" spans="1:12" x14ac:dyDescent="0.2">
      <c r="A37" s="115"/>
      <c r="B37" s="115"/>
      <c r="C37" s="116"/>
      <c r="D37" s="117"/>
      <c r="E37" s="117"/>
      <c r="F37" s="117"/>
      <c r="G37" s="117"/>
      <c r="H37" s="118"/>
      <c r="I37" s="119"/>
      <c r="J37" s="128"/>
      <c r="K37" s="124"/>
      <c r="L37" s="119"/>
    </row>
    <row r="38" spans="1:12" x14ac:dyDescent="0.2">
      <c r="A38" s="115"/>
      <c r="B38" s="115"/>
      <c r="C38" s="116"/>
      <c r="D38" s="117"/>
      <c r="E38" s="117"/>
      <c r="F38" s="117"/>
      <c r="G38" s="117"/>
      <c r="H38" s="118"/>
      <c r="I38" s="119"/>
      <c r="J38" s="128"/>
      <c r="K38" s="124"/>
      <c r="L38" s="119"/>
    </row>
    <row r="39" spans="1:12" x14ac:dyDescent="0.2">
      <c r="A39" s="115"/>
      <c r="B39" s="115"/>
      <c r="C39" s="116"/>
      <c r="D39" s="117"/>
      <c r="E39" s="117"/>
      <c r="F39" s="117"/>
      <c r="G39" s="117"/>
      <c r="H39" s="118"/>
      <c r="I39" s="119"/>
      <c r="J39" s="128"/>
      <c r="K39" s="124"/>
      <c r="L39" s="119"/>
    </row>
    <row r="40" spans="1:12" x14ac:dyDescent="0.2">
      <c r="A40" s="115"/>
      <c r="B40" s="115"/>
      <c r="C40" s="116"/>
      <c r="D40" s="117"/>
      <c r="E40" s="117"/>
      <c r="F40" s="117"/>
      <c r="G40" s="117"/>
      <c r="H40" s="118"/>
      <c r="I40" s="119"/>
      <c r="J40" s="128"/>
      <c r="K40" s="124"/>
      <c r="L40" s="119"/>
    </row>
    <row r="41" spans="1:12" x14ac:dyDescent="0.2">
      <c r="A41" s="115"/>
      <c r="B41" s="115"/>
      <c r="C41" s="116"/>
      <c r="D41" s="117"/>
      <c r="E41" s="117"/>
      <c r="F41" s="117"/>
      <c r="G41" s="117"/>
      <c r="H41" s="118"/>
      <c r="I41" s="119"/>
      <c r="J41" s="128"/>
      <c r="K41" s="124"/>
      <c r="L41" s="119"/>
    </row>
    <row r="42" spans="1:12" x14ac:dyDescent="0.2">
      <c r="A42" s="115"/>
      <c r="B42" s="115"/>
      <c r="C42" s="116"/>
      <c r="D42" s="117"/>
      <c r="E42" s="117"/>
      <c r="F42" s="117"/>
      <c r="G42" s="117"/>
      <c r="H42" s="118"/>
      <c r="I42" s="119"/>
      <c r="J42" s="128"/>
      <c r="K42" s="124"/>
      <c r="L42" s="119"/>
    </row>
    <row r="43" spans="1:12" x14ac:dyDescent="0.2">
      <c r="A43" s="115"/>
      <c r="B43" s="115"/>
      <c r="C43" s="116"/>
      <c r="D43" s="117"/>
      <c r="E43" s="117"/>
      <c r="F43" s="117"/>
      <c r="G43" s="117"/>
      <c r="H43" s="118"/>
      <c r="I43" s="119"/>
      <c r="J43" s="128"/>
      <c r="K43" s="124"/>
      <c r="L43" s="119"/>
    </row>
    <row r="44" spans="1:12" x14ac:dyDescent="0.2">
      <c r="A44" s="115"/>
      <c r="B44" s="115"/>
      <c r="C44" s="116"/>
      <c r="D44" s="117"/>
      <c r="E44" s="117"/>
      <c r="F44" s="117"/>
      <c r="G44" s="117"/>
      <c r="H44" s="118"/>
      <c r="I44" s="119"/>
      <c r="J44" s="128"/>
      <c r="K44" s="124"/>
      <c r="L44" s="119"/>
    </row>
    <row r="45" spans="1:12" x14ac:dyDescent="0.2">
      <c r="A45" s="115"/>
      <c r="B45" s="115"/>
      <c r="C45" s="116"/>
      <c r="D45" s="117"/>
      <c r="E45" s="117"/>
      <c r="F45" s="117"/>
      <c r="G45" s="117"/>
      <c r="H45" s="118"/>
      <c r="I45" s="119"/>
      <c r="J45" s="128"/>
      <c r="K45" s="124"/>
      <c r="L45" s="119"/>
    </row>
    <row r="46" spans="1:12" x14ac:dyDescent="0.2">
      <c r="A46" s="115"/>
      <c r="B46" s="115"/>
      <c r="C46" s="116"/>
      <c r="D46" s="117"/>
      <c r="E46" s="117"/>
      <c r="F46" s="117"/>
      <c r="G46" s="117"/>
      <c r="H46" s="118"/>
      <c r="I46" s="119"/>
      <c r="J46" s="128"/>
      <c r="K46" s="124"/>
      <c r="L46" s="119"/>
    </row>
    <row r="47" spans="1:12" x14ac:dyDescent="0.2">
      <c r="A47" s="115"/>
      <c r="B47" s="115"/>
      <c r="C47" s="116"/>
      <c r="D47" s="117"/>
      <c r="E47" s="117"/>
      <c r="F47" s="117"/>
      <c r="G47" s="117"/>
      <c r="H47" s="118"/>
      <c r="I47" s="119"/>
      <c r="J47" s="128"/>
      <c r="K47" s="124"/>
      <c r="L47" s="119"/>
    </row>
    <row r="48" spans="1:12" x14ac:dyDescent="0.2">
      <c r="A48" s="115"/>
      <c r="B48" s="115"/>
      <c r="C48" s="116"/>
      <c r="D48" s="117"/>
      <c r="E48" s="117"/>
      <c r="F48" s="117"/>
      <c r="G48" s="117"/>
      <c r="H48" s="118"/>
      <c r="I48" s="119"/>
      <c r="J48" s="128"/>
      <c r="K48" s="124"/>
      <c r="L48" s="119"/>
    </row>
    <row r="49" spans="1:12" x14ac:dyDescent="0.2">
      <c r="A49" s="115"/>
      <c r="B49" s="115"/>
      <c r="C49" s="116"/>
      <c r="D49" s="117"/>
      <c r="E49" s="117"/>
      <c r="F49" s="117"/>
      <c r="G49" s="117"/>
      <c r="H49" s="118"/>
      <c r="I49" s="119"/>
      <c r="J49" s="128"/>
      <c r="K49" s="124"/>
      <c r="L49" s="119"/>
    </row>
    <row r="50" spans="1:12" x14ac:dyDescent="0.2">
      <c r="A50" s="115"/>
      <c r="B50" s="115"/>
      <c r="C50" s="116"/>
      <c r="D50" s="117"/>
      <c r="E50" s="117"/>
      <c r="F50" s="117"/>
      <c r="G50" s="117"/>
      <c r="H50" s="118"/>
      <c r="I50" s="119"/>
      <c r="J50" s="128"/>
      <c r="K50" s="124"/>
      <c r="L50" s="119"/>
    </row>
    <row r="51" spans="1:12" x14ac:dyDescent="0.2">
      <c r="A51" s="115"/>
      <c r="B51" s="115"/>
      <c r="C51" s="116"/>
      <c r="D51" s="117"/>
      <c r="E51" s="117"/>
      <c r="F51" s="117"/>
      <c r="G51" s="117"/>
      <c r="H51" s="118"/>
      <c r="I51" s="119"/>
      <c r="J51" s="128"/>
      <c r="K51" s="124"/>
      <c r="L51" s="119"/>
    </row>
    <row r="52" spans="1:12" x14ac:dyDescent="0.2">
      <c r="A52" s="115"/>
      <c r="B52" s="115"/>
      <c r="C52" s="116"/>
      <c r="D52" s="117"/>
      <c r="E52" s="117"/>
      <c r="F52" s="117"/>
      <c r="G52" s="117"/>
      <c r="H52" s="118"/>
      <c r="I52" s="119"/>
      <c r="J52" s="128"/>
      <c r="K52" s="124"/>
      <c r="L52" s="119"/>
    </row>
    <row r="53" spans="1:12" x14ac:dyDescent="0.2">
      <c r="A53" s="115"/>
      <c r="B53" s="115"/>
      <c r="C53" s="116"/>
      <c r="D53" s="117"/>
      <c r="E53" s="117"/>
      <c r="F53" s="117"/>
      <c r="G53" s="117"/>
      <c r="H53" s="118"/>
      <c r="I53" s="119"/>
      <c r="J53" s="128"/>
      <c r="K53" s="124"/>
      <c r="L53" s="119"/>
    </row>
    <row r="54" spans="1:12" x14ac:dyDescent="0.2">
      <c r="A54" s="115"/>
      <c r="B54" s="115"/>
      <c r="C54" s="116"/>
      <c r="D54" s="117"/>
      <c r="E54" s="117"/>
      <c r="F54" s="117"/>
      <c r="G54" s="117"/>
      <c r="H54" s="118"/>
      <c r="I54" s="119"/>
      <c r="J54" s="128"/>
      <c r="K54" s="124"/>
      <c r="L54" s="119"/>
    </row>
    <row r="55" spans="1:12" x14ac:dyDescent="0.2">
      <c r="A55" s="115"/>
      <c r="B55" s="115"/>
      <c r="C55" s="116"/>
      <c r="D55" s="117"/>
      <c r="E55" s="117"/>
      <c r="F55" s="117"/>
      <c r="G55" s="117"/>
      <c r="H55" s="118"/>
      <c r="I55" s="119"/>
      <c r="J55" s="128"/>
      <c r="K55" s="124"/>
      <c r="L55" s="119"/>
    </row>
    <row r="56" spans="1:12" x14ac:dyDescent="0.2">
      <c r="A56" s="115"/>
      <c r="B56" s="115"/>
      <c r="C56" s="116"/>
      <c r="D56" s="117"/>
      <c r="E56" s="117"/>
      <c r="F56" s="117"/>
      <c r="G56" s="117"/>
    </row>
    <row r="57" spans="1:12" x14ac:dyDescent="0.2">
      <c r="A57" s="115"/>
      <c r="B57" s="115"/>
      <c r="C57" s="116"/>
      <c r="D57" s="117"/>
      <c r="E57" s="117"/>
      <c r="F57" s="117"/>
      <c r="G57" s="117"/>
    </row>
    <row r="58" spans="1:12" x14ac:dyDescent="0.2">
      <c r="A58" s="115"/>
      <c r="B58" s="115"/>
      <c r="C58" s="116"/>
      <c r="D58" s="117"/>
      <c r="E58" s="117"/>
      <c r="F58" s="117"/>
      <c r="G58" s="117"/>
    </row>
    <row r="59" spans="1:12" x14ac:dyDescent="0.2">
      <c r="A59" s="115"/>
      <c r="B59" s="115"/>
      <c r="C59" s="116"/>
      <c r="D59" s="117"/>
      <c r="E59" s="117"/>
      <c r="F59" s="117"/>
      <c r="G59" s="117"/>
    </row>
    <row r="60" spans="1:12" x14ac:dyDescent="0.2">
      <c r="A60" s="115"/>
      <c r="B60" s="115"/>
      <c r="C60" s="116"/>
      <c r="D60" s="117"/>
      <c r="E60" s="117"/>
      <c r="F60" s="117"/>
      <c r="G60" s="117"/>
    </row>
    <row r="61" spans="1:12" x14ac:dyDescent="0.2">
      <c r="A61" s="115"/>
      <c r="B61" s="115"/>
      <c r="C61" s="116"/>
      <c r="D61" s="117"/>
      <c r="E61" s="117"/>
      <c r="F61" s="117"/>
      <c r="G61" s="117"/>
    </row>
    <row r="62" spans="1:12" x14ac:dyDescent="0.2">
      <c r="A62" s="115"/>
      <c r="B62" s="115"/>
      <c r="C62" s="116"/>
      <c r="D62" s="117"/>
      <c r="E62" s="117"/>
      <c r="F62" s="117"/>
      <c r="G62" s="117"/>
    </row>
    <row r="63" spans="1:12" x14ac:dyDescent="0.2">
      <c r="A63" s="115"/>
      <c r="B63" s="115"/>
      <c r="C63" s="116"/>
      <c r="D63" s="117"/>
      <c r="E63" s="117"/>
      <c r="F63" s="117"/>
      <c r="G63" s="117"/>
    </row>
    <row r="64" spans="1:12" x14ac:dyDescent="0.2">
      <c r="A64" s="115"/>
      <c r="B64" s="115"/>
      <c r="C64" s="116"/>
      <c r="D64" s="117"/>
      <c r="E64" s="117"/>
      <c r="F64" s="117"/>
      <c r="G64" s="117"/>
    </row>
    <row r="65" spans="1:7" x14ac:dyDescent="0.2">
      <c r="A65" s="115"/>
      <c r="B65" s="115"/>
      <c r="C65" s="116"/>
      <c r="D65" s="117"/>
      <c r="E65" s="117"/>
      <c r="F65" s="117"/>
      <c r="G65" s="117"/>
    </row>
  </sheetData>
  <sheetProtection algorithmName="SHA-512" hashValue="Nu69f0ykrNw2Rv/o3ZfoSjoPxgJt8V95O+v/rywQz8FucSwyJv5hFFR9xvHeEpQcjY6XgId5dW8n1MbBU2hrYA==" saltValue="nQY63OijTNoP+QhA3wpgBw==" spinCount="100000" sheet="1" objects="1" scenarios="1" selectLockedCells="1"/>
  <mergeCells count="6">
    <mergeCell ref="A2:L2"/>
    <mergeCell ref="B3:E3"/>
    <mergeCell ref="J3:K3"/>
    <mergeCell ref="D4:G4"/>
    <mergeCell ref="G3:I3"/>
    <mergeCell ref="A1:B1"/>
  </mergeCells>
  <phoneticPr fontId="3" type="noConversion"/>
  <conditionalFormatting sqref="B6:B65">
    <cfRule type="expression" dxfId="10" priority="1" stopIfTrue="1">
      <formula>A6&lt;&gt;""</formula>
    </cfRule>
  </conditionalFormatting>
  <conditionalFormatting sqref="C6:C65">
    <cfRule type="expression" dxfId="9" priority="2" stopIfTrue="1">
      <formula>A6&lt;&gt;""</formula>
    </cfRule>
  </conditionalFormatting>
  <conditionalFormatting sqref="D6:D65">
    <cfRule type="expression" dxfId="8" priority="3" stopIfTrue="1">
      <formula>A6&lt;&gt;""</formula>
    </cfRule>
  </conditionalFormatting>
  <conditionalFormatting sqref="E6:E65">
    <cfRule type="expression" dxfId="7" priority="4" stopIfTrue="1">
      <formula>A6&lt;&gt;""</formula>
    </cfRule>
  </conditionalFormatting>
  <conditionalFormatting sqref="F6:G65">
    <cfRule type="expression" dxfId="6" priority="5" stopIfTrue="1">
      <formula>A6&lt;&gt;""</formula>
    </cfRule>
  </conditionalFormatting>
  <conditionalFormatting sqref="H6:H55">
    <cfRule type="expression" dxfId="5" priority="6" stopIfTrue="1">
      <formula>A6&lt;&gt;""</formula>
    </cfRule>
  </conditionalFormatting>
  <conditionalFormatting sqref="I6:I55">
    <cfRule type="expression" dxfId="4" priority="7" stopIfTrue="1">
      <formula>A6&lt;&gt;""</formula>
    </cfRule>
  </conditionalFormatting>
  <conditionalFormatting sqref="J6:J55">
    <cfRule type="expression" dxfId="3" priority="8" stopIfTrue="1">
      <formula>A6&lt;&gt;""</formula>
    </cfRule>
  </conditionalFormatting>
  <conditionalFormatting sqref="K6:K55">
    <cfRule type="expression" dxfId="2" priority="9" stopIfTrue="1">
      <formula>A6&lt;&gt;""</formula>
    </cfRule>
  </conditionalFormatting>
  <conditionalFormatting sqref="L6:L55">
    <cfRule type="expression" dxfId="1" priority="10" stopIfTrue="1">
      <formula>A6&lt;&gt;""</formula>
    </cfRule>
  </conditionalFormatting>
  <conditionalFormatting sqref="A6:A65">
    <cfRule type="cellIs" dxfId="0" priority="11" stopIfTrue="1" operator="notEqual">
      <formula>""</formula>
    </cfRule>
  </conditionalFormatting>
  <dataValidations count="3">
    <dataValidation type="list" allowBlank="1" showInputMessage="1" showErrorMessage="1" sqref="G3:I3" xr:uid="{00000000-0002-0000-0000-000000000000}">
      <formula1>SJ</formula1>
    </dataValidation>
    <dataValidation type="list" allowBlank="1" showInputMessage="1" showErrorMessage="1" sqref="B3:E3" xr:uid="{00000000-0002-0000-0000-000001000000}">
      <formula1>Schulen</formula1>
    </dataValidation>
    <dataValidation type="list" showInputMessage="1" showErrorMessage="1" errorTitle="Falscher Wert!" error="Bitte nur die vorgegebenen Werte aus der Dropdown-Liste verwenden, da diese für die Berechnung auf den folgenden Blättern verwendet werden." sqref="H6:H55" xr:uid="{00000000-0002-0000-0000-000002000000}">
      <formula1>BG</formula1>
    </dataValidation>
  </dataValidations>
  <pageMargins left="0.78740157499999996" right="0.78740157499999996" top="0.984251969" bottom="0.984251969" header="0.4921259845" footer="0.4921259845"/>
  <pageSetup paperSize="9" scale="88" fitToHeight="2" orientation="landscape" r:id="rId1"/>
  <headerFooter alignWithMargins="0">
    <oddFooter>&amp;L&amp;F&amp;CSeite &amp;"Arial,Fett"&amp;P&amp;"Arial,Standard" von &amp;"Arial,Fett"&amp;N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Y37"/>
  <sheetViews>
    <sheetView showZeros="0" topLeftCell="F1" zoomScaleNormal="100" zoomScaleSheetLayoutView="100" workbookViewId="0">
      <selection activeCell="F9" sqref="F9"/>
    </sheetView>
  </sheetViews>
  <sheetFormatPr baseColWidth="10" defaultColWidth="11.42578125" defaultRowHeight="12.75" x14ac:dyDescent="0.2"/>
  <cols>
    <col min="1" max="1" width="5.7109375" style="33" customWidth="1"/>
    <col min="2" max="2" width="20.7109375" style="11" customWidth="1"/>
    <col min="3" max="3" width="15.7109375" style="11" customWidth="1"/>
    <col min="4" max="4" width="12.7109375" style="12" customWidth="1"/>
    <col min="5" max="7" width="9.7109375" style="12" customWidth="1"/>
    <col min="8" max="8" width="9.7109375" style="11" customWidth="1"/>
    <col min="9" max="9" width="9.7109375" style="12" customWidth="1"/>
    <col min="10" max="11" width="13.7109375" style="12" customWidth="1"/>
    <col min="12" max="13" width="13.7109375" style="13" customWidth="1"/>
    <col min="14" max="17" width="13.7109375" style="12" customWidth="1"/>
    <col min="18" max="19" width="13.7109375" style="11" customWidth="1"/>
    <col min="20" max="16384" width="11.42578125" style="11"/>
  </cols>
  <sheetData>
    <row r="1" spans="1:25" ht="12.75" customHeight="1" x14ac:dyDescent="0.2">
      <c r="A1" s="14" t="s">
        <v>44</v>
      </c>
      <c r="B1" s="5"/>
      <c r="C1" s="6"/>
      <c r="D1" s="7"/>
      <c r="E1" s="7"/>
      <c r="F1" s="7"/>
      <c r="G1" s="7"/>
      <c r="H1" s="6"/>
      <c r="I1" s="7"/>
      <c r="J1" s="7"/>
      <c r="K1" s="7"/>
      <c r="L1" s="7"/>
      <c r="M1" s="7"/>
      <c r="N1" s="7"/>
      <c r="O1" s="7"/>
      <c r="P1" s="8"/>
      <c r="Q1" s="8"/>
      <c r="R1" s="7"/>
      <c r="S1" s="7"/>
      <c r="X1" s="9"/>
      <c r="Y1" s="10" t="s">
        <v>4</v>
      </c>
    </row>
    <row r="2" spans="1:25" ht="12.75" customHeight="1" x14ac:dyDescent="0.2">
      <c r="A2" s="14" t="s">
        <v>45</v>
      </c>
      <c r="B2" s="5"/>
      <c r="C2" s="6"/>
      <c r="D2" s="7"/>
      <c r="E2" s="7"/>
      <c r="F2" s="7"/>
      <c r="G2" s="7"/>
      <c r="H2" s="6"/>
      <c r="I2" s="10"/>
      <c r="J2" s="10"/>
      <c r="K2" s="10"/>
      <c r="L2" s="10"/>
      <c r="M2" s="10"/>
      <c r="N2" s="10"/>
      <c r="O2" s="10"/>
      <c r="P2" s="8"/>
      <c r="Q2" s="8"/>
      <c r="R2" s="10"/>
      <c r="S2" s="10"/>
      <c r="X2" s="159" t="str">
        <f>"für das Schuljahr " &amp;Daten!G3</f>
        <v xml:space="preserve">für das Schuljahr </v>
      </c>
      <c r="Y2" s="159"/>
    </row>
    <row r="3" spans="1:25" ht="12.75" customHeight="1" x14ac:dyDescent="0.2">
      <c r="A3" s="14" t="s">
        <v>46</v>
      </c>
      <c r="B3" s="5"/>
      <c r="C3" s="6"/>
      <c r="D3" s="7"/>
      <c r="E3" s="7"/>
      <c r="F3" s="7"/>
      <c r="G3" s="7"/>
      <c r="H3" s="6"/>
      <c r="I3" s="7"/>
      <c r="J3" s="7"/>
      <c r="K3" s="7"/>
      <c r="L3" s="7"/>
      <c r="M3" s="7"/>
      <c r="N3" s="7"/>
      <c r="O3" s="7"/>
      <c r="P3" s="8"/>
      <c r="Q3" s="8"/>
      <c r="R3" s="7"/>
      <c r="S3" s="7"/>
      <c r="X3" s="160">
        <f>Daten!L3</f>
        <v>0</v>
      </c>
      <c r="Y3" s="160"/>
    </row>
    <row r="4" spans="1:25" x14ac:dyDescent="0.2">
      <c r="A4" s="15" t="s">
        <v>43</v>
      </c>
      <c r="B4" s="6"/>
      <c r="C4" s="6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X4" s="7"/>
      <c r="Y4" s="6"/>
    </row>
    <row r="5" spans="1:25" ht="12.75" customHeight="1" x14ac:dyDescent="0.2">
      <c r="A5" s="58"/>
      <c r="B5" s="58"/>
      <c r="C5" s="58"/>
      <c r="D5" s="54"/>
      <c r="E5" s="54"/>
      <c r="F5" s="54"/>
      <c r="G5" s="54"/>
      <c r="H5" s="54"/>
      <c r="I5" s="54"/>
      <c r="J5" s="54"/>
      <c r="K5" s="54"/>
      <c r="L5" s="59"/>
      <c r="M5" s="59"/>
      <c r="N5" s="54"/>
      <c r="O5" s="54"/>
      <c r="P5" s="59"/>
      <c r="Q5" s="54"/>
      <c r="R5" s="54"/>
    </row>
    <row r="6" spans="1:25" x14ac:dyDescent="0.2">
      <c r="A6" s="60"/>
      <c r="B6" s="61" t="s">
        <v>19</v>
      </c>
      <c r="C6" s="161">
        <f>Daten!B3</f>
        <v>0</v>
      </c>
      <c r="D6" s="162"/>
      <c r="E6" s="162"/>
      <c r="F6" s="162"/>
      <c r="G6" s="162"/>
      <c r="H6" s="162"/>
      <c r="I6" s="162"/>
      <c r="J6" s="58"/>
      <c r="K6" s="58"/>
      <c r="L6" s="58"/>
      <c r="M6" s="58"/>
      <c r="N6" s="58"/>
      <c r="O6" s="58"/>
      <c r="P6" s="58"/>
      <c r="Q6" s="58"/>
      <c r="R6" s="58"/>
    </row>
    <row r="7" spans="1:25" ht="13.5" thickBot="1" x14ac:dyDescent="0.25">
      <c r="A7" s="60"/>
      <c r="B7" s="6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5" ht="26.25" customHeight="1" thickBot="1" x14ac:dyDescent="0.25">
      <c r="A8" s="17" t="s">
        <v>3</v>
      </c>
      <c r="B8" s="27" t="s">
        <v>0</v>
      </c>
      <c r="C8" s="26" t="s">
        <v>1</v>
      </c>
      <c r="D8" s="19" t="s">
        <v>5</v>
      </c>
      <c r="E8" s="20" t="s">
        <v>14</v>
      </c>
      <c r="F8" s="16" t="s">
        <v>20</v>
      </c>
      <c r="G8" s="16" t="s">
        <v>15</v>
      </c>
      <c r="H8" s="19" t="s">
        <v>16</v>
      </c>
      <c r="I8" s="28" t="s">
        <v>65</v>
      </c>
      <c r="J8" s="39" t="s">
        <v>6</v>
      </c>
      <c r="K8" s="16" t="s">
        <v>17</v>
      </c>
      <c r="L8" s="57" t="s">
        <v>20</v>
      </c>
      <c r="M8" s="57" t="s">
        <v>15</v>
      </c>
      <c r="N8" s="135" t="s">
        <v>16</v>
      </c>
      <c r="O8" s="21" t="s">
        <v>65</v>
      </c>
      <c r="P8" s="38" t="s">
        <v>90</v>
      </c>
      <c r="Q8" s="22" t="s">
        <v>9</v>
      </c>
      <c r="R8" s="16" t="s">
        <v>7</v>
      </c>
      <c r="S8" s="19" t="s">
        <v>18</v>
      </c>
      <c r="T8" s="20" t="s">
        <v>2</v>
      </c>
      <c r="U8" s="21" t="s">
        <v>8</v>
      </c>
      <c r="V8" s="57" t="s">
        <v>20</v>
      </c>
      <c r="W8" s="57" t="s">
        <v>15</v>
      </c>
      <c r="X8" s="135" t="s">
        <v>16</v>
      </c>
      <c r="Y8" s="21" t="s">
        <v>65</v>
      </c>
    </row>
    <row r="9" spans="1:25" x14ac:dyDescent="0.2">
      <c r="A9" s="30">
        <v>1</v>
      </c>
      <c r="B9" s="91">
        <f>Daten!A6</f>
        <v>0</v>
      </c>
      <c r="C9" s="81">
        <f>Daten!B6</f>
        <v>0</v>
      </c>
      <c r="D9" s="82">
        <f>Daten!C6</f>
        <v>0</v>
      </c>
      <c r="E9" s="55">
        <f>F9+G9+H9+I9</f>
        <v>0</v>
      </c>
      <c r="F9" s="65">
        <f>Daten!D6</f>
        <v>0</v>
      </c>
      <c r="G9" s="65">
        <f>Daten!E6</f>
        <v>0</v>
      </c>
      <c r="H9" s="133">
        <f>Daten!F6</f>
        <v>0</v>
      </c>
      <c r="I9" s="66">
        <f>Daten!G6</f>
        <v>0</v>
      </c>
      <c r="J9" s="83">
        <f>Daten!H6</f>
        <v>0</v>
      </c>
      <c r="K9" s="68">
        <f>Daten!I6</f>
        <v>0</v>
      </c>
      <c r="L9" s="40" t="str">
        <f>IF(ISERROR(K9*F9/E9),"",K9*F9/E9)</f>
        <v/>
      </c>
      <c r="M9" s="40" t="str">
        <f>IF(ISERROR(K9*G9/E9),"",K9*G9/E9)</f>
        <v/>
      </c>
      <c r="N9" s="136" t="str">
        <f>IF(ISERROR(K9*H9/E9),"",K9*H9/E9)</f>
        <v/>
      </c>
      <c r="O9" s="25" t="str">
        <f>IF(ISERROR(K9*I9/E9),"",K9*I9/E9)</f>
        <v/>
      </c>
      <c r="P9" s="69">
        <f>Daten!J6</f>
        <v>0</v>
      </c>
      <c r="Q9" s="92">
        <f>Daten!K6</f>
        <v>0</v>
      </c>
      <c r="R9" s="68" t="str">
        <f>IF(ISERROR(VLOOKUP(J9,RG,2,FALSE)),"",VLOOKUP(J9,RG,2,FALSE))</f>
        <v/>
      </c>
      <c r="S9" s="71">
        <f>Daten!L6</f>
        <v>0</v>
      </c>
      <c r="T9" s="29" t="str">
        <f>IF(ISERROR(ROUND(R9*30%,4)),"",ROUND(R9*30%,4))</f>
        <v/>
      </c>
      <c r="U9" s="25" t="str">
        <f>IF(OR(T9&lt;S9,T9=""),T9,S9)</f>
        <v/>
      </c>
      <c r="V9" s="40" t="str">
        <f>IF(ISERROR(U9*F9/E9),"",U9*F9/E9)</f>
        <v/>
      </c>
      <c r="W9" s="40" t="str">
        <f>IF(ISERROR(U9*G9/E9),"",U9*G9/E9)</f>
        <v/>
      </c>
      <c r="X9" s="136" t="str">
        <f>IF(ISERROR(U9*H9/E9),"",U9*H9/E9)</f>
        <v/>
      </c>
      <c r="Y9" s="25" t="str">
        <f>IF(ISERROR(U9*I9/E9),"",U9*I9/E9)</f>
        <v/>
      </c>
    </row>
    <row r="10" spans="1:25" ht="12.75" customHeight="1" x14ac:dyDescent="0.2">
      <c r="A10" s="31">
        <v>2</v>
      </c>
      <c r="B10" s="91">
        <f>Daten!A7</f>
        <v>0</v>
      </c>
      <c r="C10" s="81">
        <f>Daten!B7</f>
        <v>0</v>
      </c>
      <c r="D10" s="82">
        <f>Daten!C7</f>
        <v>0</v>
      </c>
      <c r="E10" s="55">
        <f t="shared" ref="E10:E33" si="0">F10+G10+H10+I10</f>
        <v>0</v>
      </c>
      <c r="F10" s="65">
        <f>Daten!D7</f>
        <v>0</v>
      </c>
      <c r="G10" s="65">
        <f>Daten!E7</f>
        <v>0</v>
      </c>
      <c r="H10" s="133">
        <f>Daten!F7</f>
        <v>0</v>
      </c>
      <c r="I10" s="66">
        <f>Daten!G7</f>
        <v>0</v>
      </c>
      <c r="J10" s="83">
        <f>Daten!H7</f>
        <v>0</v>
      </c>
      <c r="K10" s="68">
        <f>Daten!I7</f>
        <v>0</v>
      </c>
      <c r="L10" s="40" t="str">
        <f t="shared" ref="L10:L33" si="1">IF(ISERROR(K10*F10/E10),"",K10*F10/E10)</f>
        <v/>
      </c>
      <c r="M10" s="40" t="str">
        <f t="shared" ref="M10:M33" si="2">IF(ISERROR(K10*G10/E10),"",K10*G10/E10)</f>
        <v/>
      </c>
      <c r="N10" s="136" t="str">
        <f t="shared" ref="N10:N33" si="3">IF(ISERROR(K10*H10/E10),"",K10*H10/E10)</f>
        <v/>
      </c>
      <c r="O10" s="25" t="str">
        <f t="shared" ref="O10:O33" si="4">IF(ISERROR(K10*I10/E10),"",K10*I10/E10)</f>
        <v/>
      </c>
      <c r="P10" s="69">
        <f>Daten!J7</f>
        <v>0</v>
      </c>
      <c r="Q10" s="92">
        <f>Daten!K7</f>
        <v>0</v>
      </c>
      <c r="R10" s="68" t="str">
        <f t="shared" ref="R10:R33" si="5">IF(ISERROR(VLOOKUP(J10,RG,2,FALSE)),"",VLOOKUP(J10,RG,2,FALSE))</f>
        <v/>
      </c>
      <c r="S10" s="71">
        <f>Daten!L7</f>
        <v>0</v>
      </c>
      <c r="T10" s="29" t="str">
        <f t="shared" ref="T10:T33" si="6">IF(ISERROR(ROUND(R10*30%,4)),"",ROUND(R10*30%,4))</f>
        <v/>
      </c>
      <c r="U10" s="25" t="str">
        <f t="shared" ref="U10:U33" si="7">IF(OR(T10&lt;S10,T10=""),T10,S10)</f>
        <v/>
      </c>
      <c r="V10" s="40" t="str">
        <f t="shared" ref="V10:V33" si="8">IF(ISERROR(U10*F10/E10),"",U10*F10/E10)</f>
        <v/>
      </c>
      <c r="W10" s="40" t="str">
        <f t="shared" ref="W10:W33" si="9">IF(ISERROR(U10*G10/E10),"",U10*G10/E10)</f>
        <v/>
      </c>
      <c r="X10" s="136" t="str">
        <f t="shared" ref="X10:X33" si="10">IF(ISERROR(U10*H10/E10),"",U10*H10/E10)</f>
        <v/>
      </c>
      <c r="Y10" s="25" t="str">
        <f t="shared" ref="Y10:Y33" si="11">IF(ISERROR(U10*I10/E10),"",U10*I10/E10)</f>
        <v/>
      </c>
    </row>
    <row r="11" spans="1:25" x14ac:dyDescent="0.2">
      <c r="A11" s="31">
        <v>3</v>
      </c>
      <c r="B11" s="91">
        <f>Daten!A8</f>
        <v>0</v>
      </c>
      <c r="C11" s="81">
        <f>Daten!B8</f>
        <v>0</v>
      </c>
      <c r="D11" s="82">
        <f>Daten!C8</f>
        <v>0</v>
      </c>
      <c r="E11" s="55">
        <f t="shared" si="0"/>
        <v>0</v>
      </c>
      <c r="F11" s="65">
        <f>Daten!D8</f>
        <v>0</v>
      </c>
      <c r="G11" s="65">
        <f>Daten!E8</f>
        <v>0</v>
      </c>
      <c r="H11" s="133">
        <f>Daten!F8</f>
        <v>0</v>
      </c>
      <c r="I11" s="66">
        <f>Daten!G8</f>
        <v>0</v>
      </c>
      <c r="J11" s="83">
        <f>Daten!H8</f>
        <v>0</v>
      </c>
      <c r="K11" s="68">
        <f>Daten!I8</f>
        <v>0</v>
      </c>
      <c r="L11" s="40" t="str">
        <f t="shared" si="1"/>
        <v/>
      </c>
      <c r="M11" s="40" t="str">
        <f t="shared" si="2"/>
        <v/>
      </c>
      <c r="N11" s="136" t="str">
        <f t="shared" si="3"/>
        <v/>
      </c>
      <c r="O11" s="25" t="str">
        <f t="shared" si="4"/>
        <v/>
      </c>
      <c r="P11" s="69">
        <f>Daten!J8</f>
        <v>0</v>
      </c>
      <c r="Q11" s="92">
        <f>Daten!K8</f>
        <v>0</v>
      </c>
      <c r="R11" s="68" t="str">
        <f t="shared" si="5"/>
        <v/>
      </c>
      <c r="S11" s="71">
        <f>Daten!L8</f>
        <v>0</v>
      </c>
      <c r="T11" s="29" t="str">
        <f t="shared" si="6"/>
        <v/>
      </c>
      <c r="U11" s="25" t="str">
        <f t="shared" si="7"/>
        <v/>
      </c>
      <c r="V11" s="40" t="str">
        <f t="shared" si="8"/>
        <v/>
      </c>
      <c r="W11" s="40" t="str">
        <f t="shared" si="9"/>
        <v/>
      </c>
      <c r="X11" s="136" t="str">
        <f t="shared" si="10"/>
        <v/>
      </c>
      <c r="Y11" s="25" t="str">
        <f t="shared" si="11"/>
        <v/>
      </c>
    </row>
    <row r="12" spans="1:25" x14ac:dyDescent="0.2">
      <c r="A12" s="31">
        <v>4</v>
      </c>
      <c r="B12" s="91">
        <f>Daten!A9</f>
        <v>0</v>
      </c>
      <c r="C12" s="81">
        <f>Daten!B9</f>
        <v>0</v>
      </c>
      <c r="D12" s="82">
        <f>Daten!C9</f>
        <v>0</v>
      </c>
      <c r="E12" s="55">
        <f t="shared" si="0"/>
        <v>0</v>
      </c>
      <c r="F12" s="65">
        <f>Daten!D9</f>
        <v>0</v>
      </c>
      <c r="G12" s="65">
        <f>Daten!E9</f>
        <v>0</v>
      </c>
      <c r="H12" s="133">
        <f>Daten!F9</f>
        <v>0</v>
      </c>
      <c r="I12" s="66">
        <f>Daten!G9</f>
        <v>0</v>
      </c>
      <c r="J12" s="83">
        <f>Daten!H9</f>
        <v>0</v>
      </c>
      <c r="K12" s="68">
        <f>Daten!I9</f>
        <v>0</v>
      </c>
      <c r="L12" s="40" t="str">
        <f t="shared" si="1"/>
        <v/>
      </c>
      <c r="M12" s="40" t="str">
        <f t="shared" si="2"/>
        <v/>
      </c>
      <c r="N12" s="136" t="str">
        <f t="shared" si="3"/>
        <v/>
      </c>
      <c r="O12" s="25" t="str">
        <f t="shared" si="4"/>
        <v/>
      </c>
      <c r="P12" s="69">
        <f>Daten!J9</f>
        <v>0</v>
      </c>
      <c r="Q12" s="92">
        <f>Daten!K9</f>
        <v>0</v>
      </c>
      <c r="R12" s="68" t="str">
        <f t="shared" si="5"/>
        <v/>
      </c>
      <c r="S12" s="71">
        <f>Daten!L9</f>
        <v>0</v>
      </c>
      <c r="T12" s="29" t="str">
        <f t="shared" si="6"/>
        <v/>
      </c>
      <c r="U12" s="25" t="str">
        <f t="shared" si="7"/>
        <v/>
      </c>
      <c r="V12" s="40" t="str">
        <f t="shared" si="8"/>
        <v/>
      </c>
      <c r="W12" s="40" t="str">
        <f t="shared" si="9"/>
        <v/>
      </c>
      <c r="X12" s="136" t="str">
        <f t="shared" si="10"/>
        <v/>
      </c>
      <c r="Y12" s="25" t="str">
        <f t="shared" si="11"/>
        <v/>
      </c>
    </row>
    <row r="13" spans="1:25" x14ac:dyDescent="0.2">
      <c r="A13" s="31">
        <v>5</v>
      </c>
      <c r="B13" s="91">
        <f>Daten!A10</f>
        <v>0</v>
      </c>
      <c r="C13" s="81">
        <f>Daten!B10</f>
        <v>0</v>
      </c>
      <c r="D13" s="82">
        <f>Daten!C10</f>
        <v>0</v>
      </c>
      <c r="E13" s="55">
        <f t="shared" si="0"/>
        <v>0</v>
      </c>
      <c r="F13" s="65">
        <f>Daten!D10</f>
        <v>0</v>
      </c>
      <c r="G13" s="65">
        <f>Daten!E10</f>
        <v>0</v>
      </c>
      <c r="H13" s="133">
        <f>Daten!F10</f>
        <v>0</v>
      </c>
      <c r="I13" s="66">
        <f>Daten!G10</f>
        <v>0</v>
      </c>
      <c r="J13" s="83">
        <f>Daten!H10</f>
        <v>0</v>
      </c>
      <c r="K13" s="68">
        <f>Daten!I10</f>
        <v>0</v>
      </c>
      <c r="L13" s="40" t="str">
        <f t="shared" si="1"/>
        <v/>
      </c>
      <c r="M13" s="40" t="str">
        <f t="shared" si="2"/>
        <v/>
      </c>
      <c r="N13" s="136" t="str">
        <f t="shared" si="3"/>
        <v/>
      </c>
      <c r="O13" s="25" t="str">
        <f t="shared" si="4"/>
        <v/>
      </c>
      <c r="P13" s="69">
        <f>Daten!J10</f>
        <v>0</v>
      </c>
      <c r="Q13" s="92">
        <f>Daten!K10</f>
        <v>0</v>
      </c>
      <c r="R13" s="68" t="str">
        <f t="shared" si="5"/>
        <v/>
      </c>
      <c r="S13" s="71">
        <f>Daten!L10</f>
        <v>0</v>
      </c>
      <c r="T13" s="29" t="str">
        <f t="shared" si="6"/>
        <v/>
      </c>
      <c r="U13" s="25" t="str">
        <f t="shared" si="7"/>
        <v/>
      </c>
      <c r="V13" s="40" t="str">
        <f t="shared" si="8"/>
        <v/>
      </c>
      <c r="W13" s="40" t="str">
        <f t="shared" si="9"/>
        <v/>
      </c>
      <c r="X13" s="136" t="str">
        <f t="shared" si="10"/>
        <v/>
      </c>
      <c r="Y13" s="25" t="str">
        <f t="shared" si="11"/>
        <v/>
      </c>
    </row>
    <row r="14" spans="1:25" x14ac:dyDescent="0.2">
      <c r="A14" s="31">
        <v>6</v>
      </c>
      <c r="B14" s="91">
        <f>Daten!A11</f>
        <v>0</v>
      </c>
      <c r="C14" s="81">
        <f>Daten!B11</f>
        <v>0</v>
      </c>
      <c r="D14" s="82">
        <f>Daten!C11</f>
        <v>0</v>
      </c>
      <c r="E14" s="55">
        <f t="shared" si="0"/>
        <v>0</v>
      </c>
      <c r="F14" s="65">
        <f>Daten!D11</f>
        <v>0</v>
      </c>
      <c r="G14" s="65">
        <f>Daten!E11</f>
        <v>0</v>
      </c>
      <c r="H14" s="133">
        <f>Daten!F11</f>
        <v>0</v>
      </c>
      <c r="I14" s="66">
        <f>Daten!G11</f>
        <v>0</v>
      </c>
      <c r="J14" s="83">
        <f>Daten!H11</f>
        <v>0</v>
      </c>
      <c r="K14" s="68">
        <f>Daten!I11</f>
        <v>0</v>
      </c>
      <c r="L14" s="40" t="str">
        <f t="shared" si="1"/>
        <v/>
      </c>
      <c r="M14" s="40" t="str">
        <f t="shared" si="2"/>
        <v/>
      </c>
      <c r="N14" s="136" t="str">
        <f t="shared" si="3"/>
        <v/>
      </c>
      <c r="O14" s="25" t="str">
        <f t="shared" si="4"/>
        <v/>
      </c>
      <c r="P14" s="69">
        <f>Daten!J11</f>
        <v>0</v>
      </c>
      <c r="Q14" s="92">
        <f>Daten!K11</f>
        <v>0</v>
      </c>
      <c r="R14" s="68" t="str">
        <f t="shared" si="5"/>
        <v/>
      </c>
      <c r="S14" s="71">
        <f>Daten!L11</f>
        <v>0</v>
      </c>
      <c r="T14" s="29" t="str">
        <f t="shared" si="6"/>
        <v/>
      </c>
      <c r="U14" s="25" t="str">
        <f t="shared" si="7"/>
        <v/>
      </c>
      <c r="V14" s="40" t="str">
        <f t="shared" si="8"/>
        <v/>
      </c>
      <c r="W14" s="40" t="str">
        <f t="shared" si="9"/>
        <v/>
      </c>
      <c r="X14" s="136" t="str">
        <f t="shared" si="10"/>
        <v/>
      </c>
      <c r="Y14" s="25" t="str">
        <f t="shared" si="11"/>
        <v/>
      </c>
    </row>
    <row r="15" spans="1:25" x14ac:dyDescent="0.2">
      <c r="A15" s="31">
        <v>7</v>
      </c>
      <c r="B15" s="91">
        <f>Daten!A12</f>
        <v>0</v>
      </c>
      <c r="C15" s="81">
        <f>Daten!B12</f>
        <v>0</v>
      </c>
      <c r="D15" s="82">
        <f>Daten!C12</f>
        <v>0</v>
      </c>
      <c r="E15" s="55">
        <f t="shared" si="0"/>
        <v>0</v>
      </c>
      <c r="F15" s="65">
        <f>Daten!D12</f>
        <v>0</v>
      </c>
      <c r="G15" s="65">
        <f>Daten!E12</f>
        <v>0</v>
      </c>
      <c r="H15" s="133">
        <f>Daten!F12</f>
        <v>0</v>
      </c>
      <c r="I15" s="66">
        <f>Daten!G12</f>
        <v>0</v>
      </c>
      <c r="J15" s="83">
        <f>Daten!H12</f>
        <v>0</v>
      </c>
      <c r="K15" s="68">
        <f>Daten!I12</f>
        <v>0</v>
      </c>
      <c r="L15" s="40" t="str">
        <f t="shared" si="1"/>
        <v/>
      </c>
      <c r="M15" s="40" t="str">
        <f t="shared" si="2"/>
        <v/>
      </c>
      <c r="N15" s="136" t="str">
        <f t="shared" si="3"/>
        <v/>
      </c>
      <c r="O15" s="25" t="str">
        <f t="shared" si="4"/>
        <v/>
      </c>
      <c r="P15" s="69">
        <f>Daten!J12</f>
        <v>0</v>
      </c>
      <c r="Q15" s="92">
        <f>Daten!K12</f>
        <v>0</v>
      </c>
      <c r="R15" s="68" t="str">
        <f t="shared" si="5"/>
        <v/>
      </c>
      <c r="S15" s="71">
        <f>Daten!L12</f>
        <v>0</v>
      </c>
      <c r="T15" s="29" t="str">
        <f t="shared" si="6"/>
        <v/>
      </c>
      <c r="U15" s="25" t="str">
        <f t="shared" si="7"/>
        <v/>
      </c>
      <c r="V15" s="40" t="str">
        <f t="shared" si="8"/>
        <v/>
      </c>
      <c r="W15" s="40" t="str">
        <f t="shared" si="9"/>
        <v/>
      </c>
      <c r="X15" s="136" t="str">
        <f t="shared" si="10"/>
        <v/>
      </c>
      <c r="Y15" s="25" t="str">
        <f t="shared" si="11"/>
        <v/>
      </c>
    </row>
    <row r="16" spans="1:25" x14ac:dyDescent="0.2">
      <c r="A16" s="31">
        <v>8</v>
      </c>
      <c r="B16" s="91">
        <f>Daten!A13</f>
        <v>0</v>
      </c>
      <c r="C16" s="81">
        <f>Daten!B13</f>
        <v>0</v>
      </c>
      <c r="D16" s="82">
        <f>Daten!C13</f>
        <v>0</v>
      </c>
      <c r="E16" s="55">
        <f t="shared" si="0"/>
        <v>0</v>
      </c>
      <c r="F16" s="65">
        <f>Daten!D13</f>
        <v>0</v>
      </c>
      <c r="G16" s="65">
        <f>Daten!E13</f>
        <v>0</v>
      </c>
      <c r="H16" s="133">
        <f>Daten!F13</f>
        <v>0</v>
      </c>
      <c r="I16" s="66">
        <f>Daten!G13</f>
        <v>0</v>
      </c>
      <c r="J16" s="83">
        <f>Daten!H13</f>
        <v>0</v>
      </c>
      <c r="K16" s="68">
        <f>Daten!I13</f>
        <v>0</v>
      </c>
      <c r="L16" s="40" t="str">
        <f t="shared" si="1"/>
        <v/>
      </c>
      <c r="M16" s="40" t="str">
        <f t="shared" si="2"/>
        <v/>
      </c>
      <c r="N16" s="136" t="str">
        <f t="shared" si="3"/>
        <v/>
      </c>
      <c r="O16" s="25" t="str">
        <f t="shared" si="4"/>
        <v/>
      </c>
      <c r="P16" s="69">
        <f>Daten!J13</f>
        <v>0</v>
      </c>
      <c r="Q16" s="92">
        <f>Daten!K13</f>
        <v>0</v>
      </c>
      <c r="R16" s="68" t="str">
        <f t="shared" si="5"/>
        <v/>
      </c>
      <c r="S16" s="71">
        <f>Daten!L13</f>
        <v>0</v>
      </c>
      <c r="T16" s="29" t="str">
        <f t="shared" si="6"/>
        <v/>
      </c>
      <c r="U16" s="25" t="str">
        <f t="shared" si="7"/>
        <v/>
      </c>
      <c r="V16" s="40" t="str">
        <f t="shared" si="8"/>
        <v/>
      </c>
      <c r="W16" s="40" t="str">
        <f t="shared" si="9"/>
        <v/>
      </c>
      <c r="X16" s="136" t="str">
        <f t="shared" si="10"/>
        <v/>
      </c>
      <c r="Y16" s="25" t="str">
        <f t="shared" si="11"/>
        <v/>
      </c>
    </row>
    <row r="17" spans="1:25" x14ac:dyDescent="0.2">
      <c r="A17" s="31">
        <v>9</v>
      </c>
      <c r="B17" s="91">
        <f>Daten!A14</f>
        <v>0</v>
      </c>
      <c r="C17" s="81">
        <f>Daten!B14</f>
        <v>0</v>
      </c>
      <c r="D17" s="82">
        <f>Daten!C14</f>
        <v>0</v>
      </c>
      <c r="E17" s="55">
        <f t="shared" si="0"/>
        <v>0</v>
      </c>
      <c r="F17" s="65">
        <f>Daten!D14</f>
        <v>0</v>
      </c>
      <c r="G17" s="65">
        <f>Daten!E14</f>
        <v>0</v>
      </c>
      <c r="H17" s="133">
        <f>Daten!F14</f>
        <v>0</v>
      </c>
      <c r="I17" s="66">
        <f>Daten!G14</f>
        <v>0</v>
      </c>
      <c r="J17" s="83">
        <f>Daten!H14</f>
        <v>0</v>
      </c>
      <c r="K17" s="68">
        <f>Daten!I14</f>
        <v>0</v>
      </c>
      <c r="L17" s="40" t="str">
        <f t="shared" si="1"/>
        <v/>
      </c>
      <c r="M17" s="40" t="str">
        <f t="shared" si="2"/>
        <v/>
      </c>
      <c r="N17" s="136" t="str">
        <f t="shared" si="3"/>
        <v/>
      </c>
      <c r="O17" s="25" t="str">
        <f t="shared" si="4"/>
        <v/>
      </c>
      <c r="P17" s="69">
        <f>Daten!J14</f>
        <v>0</v>
      </c>
      <c r="Q17" s="92">
        <f>Daten!K14</f>
        <v>0</v>
      </c>
      <c r="R17" s="68" t="str">
        <f t="shared" si="5"/>
        <v/>
      </c>
      <c r="S17" s="71">
        <f>Daten!L14</f>
        <v>0</v>
      </c>
      <c r="T17" s="29" t="str">
        <f t="shared" si="6"/>
        <v/>
      </c>
      <c r="U17" s="25" t="str">
        <f t="shared" si="7"/>
        <v/>
      </c>
      <c r="V17" s="40" t="str">
        <f t="shared" si="8"/>
        <v/>
      </c>
      <c r="W17" s="40" t="str">
        <f t="shared" si="9"/>
        <v/>
      </c>
      <c r="X17" s="136" t="str">
        <f t="shared" si="10"/>
        <v/>
      </c>
      <c r="Y17" s="25" t="str">
        <f t="shared" si="11"/>
        <v/>
      </c>
    </row>
    <row r="18" spans="1:25" x14ac:dyDescent="0.2">
      <c r="A18" s="31">
        <v>10</v>
      </c>
      <c r="B18" s="91">
        <f>Daten!A15</f>
        <v>0</v>
      </c>
      <c r="C18" s="81">
        <f>Daten!B15</f>
        <v>0</v>
      </c>
      <c r="D18" s="82">
        <f>Daten!C15</f>
        <v>0</v>
      </c>
      <c r="E18" s="55">
        <f t="shared" si="0"/>
        <v>0</v>
      </c>
      <c r="F18" s="65">
        <f>Daten!D15</f>
        <v>0</v>
      </c>
      <c r="G18" s="65">
        <f>Daten!E15</f>
        <v>0</v>
      </c>
      <c r="H18" s="133">
        <f>Daten!F15</f>
        <v>0</v>
      </c>
      <c r="I18" s="66">
        <f>Daten!G15</f>
        <v>0</v>
      </c>
      <c r="J18" s="83">
        <f>Daten!H15</f>
        <v>0</v>
      </c>
      <c r="K18" s="68">
        <f>Daten!I15</f>
        <v>0</v>
      </c>
      <c r="L18" s="40" t="str">
        <f t="shared" si="1"/>
        <v/>
      </c>
      <c r="M18" s="40" t="str">
        <f t="shared" si="2"/>
        <v/>
      </c>
      <c r="N18" s="136" t="str">
        <f t="shared" si="3"/>
        <v/>
      </c>
      <c r="O18" s="25" t="str">
        <f t="shared" si="4"/>
        <v/>
      </c>
      <c r="P18" s="69">
        <f>Daten!J15</f>
        <v>0</v>
      </c>
      <c r="Q18" s="92">
        <f>Daten!K15</f>
        <v>0</v>
      </c>
      <c r="R18" s="68" t="str">
        <f t="shared" si="5"/>
        <v/>
      </c>
      <c r="S18" s="71">
        <f>Daten!L15</f>
        <v>0</v>
      </c>
      <c r="T18" s="29" t="str">
        <f t="shared" si="6"/>
        <v/>
      </c>
      <c r="U18" s="25" t="str">
        <f t="shared" si="7"/>
        <v/>
      </c>
      <c r="V18" s="40" t="str">
        <f t="shared" si="8"/>
        <v/>
      </c>
      <c r="W18" s="40" t="str">
        <f t="shared" si="9"/>
        <v/>
      </c>
      <c r="X18" s="136" t="str">
        <f t="shared" si="10"/>
        <v/>
      </c>
      <c r="Y18" s="25" t="str">
        <f t="shared" si="11"/>
        <v/>
      </c>
    </row>
    <row r="19" spans="1:25" x14ac:dyDescent="0.2">
      <c r="A19" s="31">
        <v>11</v>
      </c>
      <c r="B19" s="91">
        <f>Daten!A16</f>
        <v>0</v>
      </c>
      <c r="C19" s="81">
        <f>Daten!B16</f>
        <v>0</v>
      </c>
      <c r="D19" s="82">
        <f>Daten!C16</f>
        <v>0</v>
      </c>
      <c r="E19" s="55">
        <f t="shared" si="0"/>
        <v>0</v>
      </c>
      <c r="F19" s="65">
        <f>Daten!D16</f>
        <v>0</v>
      </c>
      <c r="G19" s="65">
        <f>Daten!E16</f>
        <v>0</v>
      </c>
      <c r="H19" s="133">
        <f>Daten!F16</f>
        <v>0</v>
      </c>
      <c r="I19" s="66">
        <f>Daten!G16</f>
        <v>0</v>
      </c>
      <c r="J19" s="83">
        <f>Daten!H16</f>
        <v>0</v>
      </c>
      <c r="K19" s="68">
        <f>Daten!I16</f>
        <v>0</v>
      </c>
      <c r="L19" s="40" t="str">
        <f t="shared" si="1"/>
        <v/>
      </c>
      <c r="M19" s="40" t="str">
        <f t="shared" si="2"/>
        <v/>
      </c>
      <c r="N19" s="136" t="str">
        <f t="shared" si="3"/>
        <v/>
      </c>
      <c r="O19" s="25" t="str">
        <f t="shared" si="4"/>
        <v/>
      </c>
      <c r="P19" s="69">
        <f>Daten!J16</f>
        <v>0</v>
      </c>
      <c r="Q19" s="92">
        <f>Daten!K16</f>
        <v>0</v>
      </c>
      <c r="R19" s="68" t="str">
        <f t="shared" si="5"/>
        <v/>
      </c>
      <c r="S19" s="71">
        <f>Daten!L16</f>
        <v>0</v>
      </c>
      <c r="T19" s="29" t="str">
        <f t="shared" si="6"/>
        <v/>
      </c>
      <c r="U19" s="25" t="str">
        <f t="shared" si="7"/>
        <v/>
      </c>
      <c r="V19" s="40" t="str">
        <f t="shared" si="8"/>
        <v/>
      </c>
      <c r="W19" s="40" t="str">
        <f t="shared" si="9"/>
        <v/>
      </c>
      <c r="X19" s="136" t="str">
        <f t="shared" si="10"/>
        <v/>
      </c>
      <c r="Y19" s="25" t="str">
        <f t="shared" si="11"/>
        <v/>
      </c>
    </row>
    <row r="20" spans="1:25" x14ac:dyDescent="0.2">
      <c r="A20" s="31">
        <v>12</v>
      </c>
      <c r="B20" s="91">
        <f>Daten!A17</f>
        <v>0</v>
      </c>
      <c r="C20" s="81">
        <f>Daten!B17</f>
        <v>0</v>
      </c>
      <c r="D20" s="82">
        <f>Daten!C17</f>
        <v>0</v>
      </c>
      <c r="E20" s="55">
        <f t="shared" si="0"/>
        <v>0</v>
      </c>
      <c r="F20" s="65">
        <f>Daten!D17</f>
        <v>0</v>
      </c>
      <c r="G20" s="65">
        <f>Daten!E17</f>
        <v>0</v>
      </c>
      <c r="H20" s="133">
        <f>Daten!F17</f>
        <v>0</v>
      </c>
      <c r="I20" s="66">
        <f>Daten!G17</f>
        <v>0</v>
      </c>
      <c r="J20" s="83">
        <f>Daten!H17</f>
        <v>0</v>
      </c>
      <c r="K20" s="68">
        <f>Daten!I17</f>
        <v>0</v>
      </c>
      <c r="L20" s="40" t="str">
        <f t="shared" si="1"/>
        <v/>
      </c>
      <c r="M20" s="40" t="str">
        <f t="shared" si="2"/>
        <v/>
      </c>
      <c r="N20" s="136" t="str">
        <f t="shared" si="3"/>
        <v/>
      </c>
      <c r="O20" s="25" t="str">
        <f t="shared" si="4"/>
        <v/>
      </c>
      <c r="P20" s="69">
        <f>Daten!J17</f>
        <v>0</v>
      </c>
      <c r="Q20" s="92">
        <f>Daten!K17</f>
        <v>0</v>
      </c>
      <c r="R20" s="68" t="str">
        <f t="shared" si="5"/>
        <v/>
      </c>
      <c r="S20" s="71">
        <f>Daten!L17</f>
        <v>0</v>
      </c>
      <c r="T20" s="29" t="str">
        <f t="shared" si="6"/>
        <v/>
      </c>
      <c r="U20" s="25" t="str">
        <f t="shared" si="7"/>
        <v/>
      </c>
      <c r="V20" s="40" t="str">
        <f t="shared" si="8"/>
        <v/>
      </c>
      <c r="W20" s="40" t="str">
        <f t="shared" si="9"/>
        <v/>
      </c>
      <c r="X20" s="136" t="str">
        <f t="shared" si="10"/>
        <v/>
      </c>
      <c r="Y20" s="25" t="str">
        <f t="shared" si="11"/>
        <v/>
      </c>
    </row>
    <row r="21" spans="1:25" x14ac:dyDescent="0.2">
      <c r="A21" s="31">
        <v>13</v>
      </c>
      <c r="B21" s="91">
        <f>Daten!A18</f>
        <v>0</v>
      </c>
      <c r="C21" s="81">
        <f>Daten!B18</f>
        <v>0</v>
      </c>
      <c r="D21" s="82">
        <f>Daten!C18</f>
        <v>0</v>
      </c>
      <c r="E21" s="55">
        <f t="shared" si="0"/>
        <v>0</v>
      </c>
      <c r="F21" s="65">
        <f>Daten!D18</f>
        <v>0</v>
      </c>
      <c r="G21" s="65">
        <f>Daten!E18</f>
        <v>0</v>
      </c>
      <c r="H21" s="133">
        <f>Daten!F18</f>
        <v>0</v>
      </c>
      <c r="I21" s="66">
        <f>Daten!G18</f>
        <v>0</v>
      </c>
      <c r="J21" s="83">
        <f>Daten!H18</f>
        <v>0</v>
      </c>
      <c r="K21" s="68">
        <f>Daten!I18</f>
        <v>0</v>
      </c>
      <c r="L21" s="40" t="str">
        <f t="shared" si="1"/>
        <v/>
      </c>
      <c r="M21" s="40" t="str">
        <f t="shared" si="2"/>
        <v/>
      </c>
      <c r="N21" s="136" t="str">
        <f t="shared" si="3"/>
        <v/>
      </c>
      <c r="O21" s="25" t="str">
        <f t="shared" si="4"/>
        <v/>
      </c>
      <c r="P21" s="69">
        <f>Daten!J18</f>
        <v>0</v>
      </c>
      <c r="Q21" s="92">
        <f>Daten!K18</f>
        <v>0</v>
      </c>
      <c r="R21" s="68" t="str">
        <f t="shared" si="5"/>
        <v/>
      </c>
      <c r="S21" s="71">
        <f>Daten!L18</f>
        <v>0</v>
      </c>
      <c r="T21" s="29" t="str">
        <f t="shared" si="6"/>
        <v/>
      </c>
      <c r="U21" s="25" t="str">
        <f t="shared" si="7"/>
        <v/>
      </c>
      <c r="V21" s="40" t="str">
        <f t="shared" si="8"/>
        <v/>
      </c>
      <c r="W21" s="40" t="str">
        <f t="shared" si="9"/>
        <v/>
      </c>
      <c r="X21" s="136" t="str">
        <f t="shared" si="10"/>
        <v/>
      </c>
      <c r="Y21" s="25" t="str">
        <f t="shared" si="11"/>
        <v/>
      </c>
    </row>
    <row r="22" spans="1:25" x14ac:dyDescent="0.2">
      <c r="A22" s="31">
        <v>14</v>
      </c>
      <c r="B22" s="91">
        <f>Daten!A19</f>
        <v>0</v>
      </c>
      <c r="C22" s="81">
        <f>Daten!B19</f>
        <v>0</v>
      </c>
      <c r="D22" s="82">
        <f>Daten!C19</f>
        <v>0</v>
      </c>
      <c r="E22" s="55">
        <f t="shared" si="0"/>
        <v>0</v>
      </c>
      <c r="F22" s="65">
        <f>Daten!D19</f>
        <v>0</v>
      </c>
      <c r="G22" s="65">
        <f>Daten!E19</f>
        <v>0</v>
      </c>
      <c r="H22" s="133">
        <f>Daten!F19</f>
        <v>0</v>
      </c>
      <c r="I22" s="66">
        <f>Daten!G19</f>
        <v>0</v>
      </c>
      <c r="J22" s="83">
        <f>Daten!H19</f>
        <v>0</v>
      </c>
      <c r="K22" s="68">
        <f>Daten!I19</f>
        <v>0</v>
      </c>
      <c r="L22" s="40" t="str">
        <f t="shared" si="1"/>
        <v/>
      </c>
      <c r="M22" s="40" t="str">
        <f t="shared" si="2"/>
        <v/>
      </c>
      <c r="N22" s="136" t="str">
        <f t="shared" si="3"/>
        <v/>
      </c>
      <c r="O22" s="25" t="str">
        <f t="shared" si="4"/>
        <v/>
      </c>
      <c r="P22" s="69">
        <f>Daten!J19</f>
        <v>0</v>
      </c>
      <c r="Q22" s="92">
        <f>Daten!K19</f>
        <v>0</v>
      </c>
      <c r="R22" s="68" t="str">
        <f t="shared" si="5"/>
        <v/>
      </c>
      <c r="S22" s="71">
        <f>Daten!L19</f>
        <v>0</v>
      </c>
      <c r="T22" s="29" t="str">
        <f t="shared" si="6"/>
        <v/>
      </c>
      <c r="U22" s="25" t="str">
        <f t="shared" si="7"/>
        <v/>
      </c>
      <c r="V22" s="40" t="str">
        <f t="shared" si="8"/>
        <v/>
      </c>
      <c r="W22" s="40" t="str">
        <f t="shared" si="9"/>
        <v/>
      </c>
      <c r="X22" s="136" t="str">
        <f t="shared" si="10"/>
        <v/>
      </c>
      <c r="Y22" s="25" t="str">
        <f t="shared" si="11"/>
        <v/>
      </c>
    </row>
    <row r="23" spans="1:25" x14ac:dyDescent="0.2">
      <c r="A23" s="31">
        <v>15</v>
      </c>
      <c r="B23" s="91">
        <f>Daten!A20</f>
        <v>0</v>
      </c>
      <c r="C23" s="81">
        <f>Daten!B20</f>
        <v>0</v>
      </c>
      <c r="D23" s="82">
        <f>Daten!C20</f>
        <v>0</v>
      </c>
      <c r="E23" s="55">
        <f t="shared" si="0"/>
        <v>0</v>
      </c>
      <c r="F23" s="65">
        <f>Daten!D20</f>
        <v>0</v>
      </c>
      <c r="G23" s="65">
        <f>Daten!E20</f>
        <v>0</v>
      </c>
      <c r="H23" s="133">
        <f>Daten!F20</f>
        <v>0</v>
      </c>
      <c r="I23" s="66">
        <f>Daten!G20</f>
        <v>0</v>
      </c>
      <c r="J23" s="83">
        <f>Daten!H20</f>
        <v>0</v>
      </c>
      <c r="K23" s="68">
        <f>Daten!I20</f>
        <v>0</v>
      </c>
      <c r="L23" s="40" t="str">
        <f t="shared" si="1"/>
        <v/>
      </c>
      <c r="M23" s="40" t="str">
        <f t="shared" si="2"/>
        <v/>
      </c>
      <c r="N23" s="136" t="str">
        <f t="shared" si="3"/>
        <v/>
      </c>
      <c r="O23" s="25" t="str">
        <f t="shared" si="4"/>
        <v/>
      </c>
      <c r="P23" s="69">
        <f>Daten!J20</f>
        <v>0</v>
      </c>
      <c r="Q23" s="92">
        <f>Daten!K20</f>
        <v>0</v>
      </c>
      <c r="R23" s="68" t="str">
        <f t="shared" si="5"/>
        <v/>
      </c>
      <c r="S23" s="71">
        <f>Daten!L20</f>
        <v>0</v>
      </c>
      <c r="T23" s="29" t="str">
        <f t="shared" si="6"/>
        <v/>
      </c>
      <c r="U23" s="25" t="str">
        <f t="shared" si="7"/>
        <v/>
      </c>
      <c r="V23" s="40" t="str">
        <f t="shared" si="8"/>
        <v/>
      </c>
      <c r="W23" s="40" t="str">
        <f t="shared" si="9"/>
        <v/>
      </c>
      <c r="X23" s="136" t="str">
        <f t="shared" si="10"/>
        <v/>
      </c>
      <c r="Y23" s="25" t="str">
        <f t="shared" si="11"/>
        <v/>
      </c>
    </row>
    <row r="24" spans="1:25" x14ac:dyDescent="0.2">
      <c r="A24" s="31">
        <v>16</v>
      </c>
      <c r="B24" s="91">
        <f>Daten!A21</f>
        <v>0</v>
      </c>
      <c r="C24" s="81">
        <f>Daten!B21</f>
        <v>0</v>
      </c>
      <c r="D24" s="82">
        <f>Daten!C21</f>
        <v>0</v>
      </c>
      <c r="E24" s="55">
        <f t="shared" si="0"/>
        <v>0</v>
      </c>
      <c r="F24" s="65">
        <f>Daten!D21</f>
        <v>0</v>
      </c>
      <c r="G24" s="65">
        <f>Daten!E21</f>
        <v>0</v>
      </c>
      <c r="H24" s="133">
        <f>Daten!F21</f>
        <v>0</v>
      </c>
      <c r="I24" s="66">
        <f>Daten!G21</f>
        <v>0</v>
      </c>
      <c r="J24" s="83">
        <f>Daten!H21</f>
        <v>0</v>
      </c>
      <c r="K24" s="68">
        <f>Daten!I21</f>
        <v>0</v>
      </c>
      <c r="L24" s="40" t="str">
        <f t="shared" si="1"/>
        <v/>
      </c>
      <c r="M24" s="40" t="str">
        <f t="shared" si="2"/>
        <v/>
      </c>
      <c r="N24" s="136" t="str">
        <f t="shared" si="3"/>
        <v/>
      </c>
      <c r="O24" s="25" t="str">
        <f t="shared" si="4"/>
        <v/>
      </c>
      <c r="P24" s="69">
        <f>Daten!J21</f>
        <v>0</v>
      </c>
      <c r="Q24" s="92">
        <f>Daten!K21</f>
        <v>0</v>
      </c>
      <c r="R24" s="68" t="str">
        <f t="shared" si="5"/>
        <v/>
      </c>
      <c r="S24" s="71">
        <f>Daten!L21</f>
        <v>0</v>
      </c>
      <c r="T24" s="29" t="str">
        <f t="shared" si="6"/>
        <v/>
      </c>
      <c r="U24" s="25" t="str">
        <f t="shared" si="7"/>
        <v/>
      </c>
      <c r="V24" s="40" t="str">
        <f t="shared" si="8"/>
        <v/>
      </c>
      <c r="W24" s="40" t="str">
        <f t="shared" si="9"/>
        <v/>
      </c>
      <c r="X24" s="136" t="str">
        <f t="shared" si="10"/>
        <v/>
      </c>
      <c r="Y24" s="25" t="str">
        <f t="shared" si="11"/>
        <v/>
      </c>
    </row>
    <row r="25" spans="1:25" x14ac:dyDescent="0.2">
      <c r="A25" s="31">
        <v>17</v>
      </c>
      <c r="B25" s="91">
        <f>Daten!A22</f>
        <v>0</v>
      </c>
      <c r="C25" s="81">
        <f>Daten!B22</f>
        <v>0</v>
      </c>
      <c r="D25" s="82">
        <f>Daten!C22</f>
        <v>0</v>
      </c>
      <c r="E25" s="55">
        <f t="shared" si="0"/>
        <v>0</v>
      </c>
      <c r="F25" s="65">
        <f>Daten!D22</f>
        <v>0</v>
      </c>
      <c r="G25" s="65">
        <f>Daten!E22</f>
        <v>0</v>
      </c>
      <c r="H25" s="133">
        <f>Daten!F22</f>
        <v>0</v>
      </c>
      <c r="I25" s="66">
        <f>Daten!G22</f>
        <v>0</v>
      </c>
      <c r="J25" s="83">
        <f>Daten!H22</f>
        <v>0</v>
      </c>
      <c r="K25" s="68">
        <f>Daten!I22</f>
        <v>0</v>
      </c>
      <c r="L25" s="40" t="str">
        <f t="shared" si="1"/>
        <v/>
      </c>
      <c r="M25" s="40" t="str">
        <f t="shared" si="2"/>
        <v/>
      </c>
      <c r="N25" s="136" t="str">
        <f t="shared" si="3"/>
        <v/>
      </c>
      <c r="O25" s="25" t="str">
        <f t="shared" si="4"/>
        <v/>
      </c>
      <c r="P25" s="69">
        <f>Daten!J22</f>
        <v>0</v>
      </c>
      <c r="Q25" s="92">
        <f>Daten!K22</f>
        <v>0</v>
      </c>
      <c r="R25" s="68" t="str">
        <f t="shared" si="5"/>
        <v/>
      </c>
      <c r="S25" s="71">
        <f>Daten!L22</f>
        <v>0</v>
      </c>
      <c r="T25" s="29" t="str">
        <f t="shared" si="6"/>
        <v/>
      </c>
      <c r="U25" s="25" t="str">
        <f t="shared" si="7"/>
        <v/>
      </c>
      <c r="V25" s="40" t="str">
        <f t="shared" si="8"/>
        <v/>
      </c>
      <c r="W25" s="40" t="str">
        <f t="shared" si="9"/>
        <v/>
      </c>
      <c r="X25" s="136" t="str">
        <f t="shared" si="10"/>
        <v/>
      </c>
      <c r="Y25" s="25" t="str">
        <f t="shared" si="11"/>
        <v/>
      </c>
    </row>
    <row r="26" spans="1:25" x14ac:dyDescent="0.2">
      <c r="A26" s="31">
        <v>18</v>
      </c>
      <c r="B26" s="91">
        <f>Daten!A23</f>
        <v>0</v>
      </c>
      <c r="C26" s="81">
        <f>Daten!B23</f>
        <v>0</v>
      </c>
      <c r="D26" s="82">
        <f>Daten!C23</f>
        <v>0</v>
      </c>
      <c r="E26" s="55">
        <f t="shared" si="0"/>
        <v>0</v>
      </c>
      <c r="F26" s="65">
        <f>Daten!D23</f>
        <v>0</v>
      </c>
      <c r="G26" s="65">
        <f>Daten!E23</f>
        <v>0</v>
      </c>
      <c r="H26" s="133">
        <f>Daten!F23</f>
        <v>0</v>
      </c>
      <c r="I26" s="66">
        <f>Daten!G23</f>
        <v>0</v>
      </c>
      <c r="J26" s="83">
        <f>Daten!H23</f>
        <v>0</v>
      </c>
      <c r="K26" s="68">
        <f>Daten!I23</f>
        <v>0</v>
      </c>
      <c r="L26" s="40" t="str">
        <f t="shared" si="1"/>
        <v/>
      </c>
      <c r="M26" s="40" t="str">
        <f t="shared" si="2"/>
        <v/>
      </c>
      <c r="N26" s="136" t="str">
        <f t="shared" si="3"/>
        <v/>
      </c>
      <c r="O26" s="25" t="str">
        <f t="shared" si="4"/>
        <v/>
      </c>
      <c r="P26" s="69">
        <f>Daten!J23</f>
        <v>0</v>
      </c>
      <c r="Q26" s="92">
        <f>Daten!K23</f>
        <v>0</v>
      </c>
      <c r="R26" s="68" t="str">
        <f t="shared" si="5"/>
        <v/>
      </c>
      <c r="S26" s="71">
        <f>Daten!L23</f>
        <v>0</v>
      </c>
      <c r="T26" s="29" t="str">
        <f t="shared" si="6"/>
        <v/>
      </c>
      <c r="U26" s="25" t="str">
        <f t="shared" si="7"/>
        <v/>
      </c>
      <c r="V26" s="40" t="str">
        <f t="shared" si="8"/>
        <v/>
      </c>
      <c r="W26" s="40" t="str">
        <f t="shared" si="9"/>
        <v/>
      </c>
      <c r="X26" s="136" t="str">
        <f t="shared" si="10"/>
        <v/>
      </c>
      <c r="Y26" s="25" t="str">
        <f t="shared" si="11"/>
        <v/>
      </c>
    </row>
    <row r="27" spans="1:25" x14ac:dyDescent="0.2">
      <c r="A27" s="31">
        <v>19</v>
      </c>
      <c r="B27" s="91">
        <f>Daten!A24</f>
        <v>0</v>
      </c>
      <c r="C27" s="81">
        <f>Daten!B24</f>
        <v>0</v>
      </c>
      <c r="D27" s="82">
        <f>Daten!C24</f>
        <v>0</v>
      </c>
      <c r="E27" s="55">
        <f t="shared" si="0"/>
        <v>0</v>
      </c>
      <c r="F27" s="65">
        <f>Daten!D24</f>
        <v>0</v>
      </c>
      <c r="G27" s="65">
        <f>Daten!E24</f>
        <v>0</v>
      </c>
      <c r="H27" s="133">
        <f>Daten!F24</f>
        <v>0</v>
      </c>
      <c r="I27" s="66">
        <f>Daten!G24</f>
        <v>0</v>
      </c>
      <c r="J27" s="83">
        <f>Daten!H24</f>
        <v>0</v>
      </c>
      <c r="K27" s="68">
        <f>Daten!I24</f>
        <v>0</v>
      </c>
      <c r="L27" s="40" t="str">
        <f t="shared" si="1"/>
        <v/>
      </c>
      <c r="M27" s="40" t="str">
        <f t="shared" si="2"/>
        <v/>
      </c>
      <c r="N27" s="136" t="str">
        <f t="shared" si="3"/>
        <v/>
      </c>
      <c r="O27" s="25" t="str">
        <f t="shared" si="4"/>
        <v/>
      </c>
      <c r="P27" s="69">
        <f>Daten!J24</f>
        <v>0</v>
      </c>
      <c r="Q27" s="92">
        <f>Daten!K24</f>
        <v>0</v>
      </c>
      <c r="R27" s="68" t="str">
        <f t="shared" si="5"/>
        <v/>
      </c>
      <c r="S27" s="71">
        <f>Daten!L24</f>
        <v>0</v>
      </c>
      <c r="T27" s="29" t="str">
        <f t="shared" si="6"/>
        <v/>
      </c>
      <c r="U27" s="25" t="str">
        <f t="shared" si="7"/>
        <v/>
      </c>
      <c r="V27" s="40" t="str">
        <f t="shared" si="8"/>
        <v/>
      </c>
      <c r="W27" s="40" t="str">
        <f t="shared" si="9"/>
        <v/>
      </c>
      <c r="X27" s="136" t="str">
        <f t="shared" si="10"/>
        <v/>
      </c>
      <c r="Y27" s="25" t="str">
        <f t="shared" si="11"/>
        <v/>
      </c>
    </row>
    <row r="28" spans="1:25" x14ac:dyDescent="0.2">
      <c r="A28" s="31">
        <v>20</v>
      </c>
      <c r="B28" s="91">
        <f>Daten!A25</f>
        <v>0</v>
      </c>
      <c r="C28" s="81">
        <f>Daten!B25</f>
        <v>0</v>
      </c>
      <c r="D28" s="82">
        <f>Daten!C25</f>
        <v>0</v>
      </c>
      <c r="E28" s="55">
        <f t="shared" si="0"/>
        <v>0</v>
      </c>
      <c r="F28" s="65">
        <f>Daten!D25</f>
        <v>0</v>
      </c>
      <c r="G28" s="65">
        <f>Daten!E25</f>
        <v>0</v>
      </c>
      <c r="H28" s="133">
        <f>Daten!F25</f>
        <v>0</v>
      </c>
      <c r="I28" s="66">
        <f>Daten!G25</f>
        <v>0</v>
      </c>
      <c r="J28" s="83">
        <f>Daten!H25</f>
        <v>0</v>
      </c>
      <c r="K28" s="68">
        <f>Daten!I25</f>
        <v>0</v>
      </c>
      <c r="L28" s="40" t="str">
        <f t="shared" si="1"/>
        <v/>
      </c>
      <c r="M28" s="40" t="str">
        <f t="shared" si="2"/>
        <v/>
      </c>
      <c r="N28" s="136" t="str">
        <f t="shared" si="3"/>
        <v/>
      </c>
      <c r="O28" s="25" t="str">
        <f t="shared" si="4"/>
        <v/>
      </c>
      <c r="P28" s="69">
        <f>Daten!J25</f>
        <v>0</v>
      </c>
      <c r="Q28" s="92">
        <f>Daten!K25</f>
        <v>0</v>
      </c>
      <c r="R28" s="68" t="str">
        <f t="shared" si="5"/>
        <v/>
      </c>
      <c r="S28" s="71">
        <f>Daten!L25</f>
        <v>0</v>
      </c>
      <c r="T28" s="29" t="str">
        <f t="shared" si="6"/>
        <v/>
      </c>
      <c r="U28" s="25" t="str">
        <f t="shared" si="7"/>
        <v/>
      </c>
      <c r="V28" s="40" t="str">
        <f t="shared" si="8"/>
        <v/>
      </c>
      <c r="W28" s="40" t="str">
        <f t="shared" si="9"/>
        <v/>
      </c>
      <c r="X28" s="136" t="str">
        <f t="shared" si="10"/>
        <v/>
      </c>
      <c r="Y28" s="25" t="str">
        <f t="shared" si="11"/>
        <v/>
      </c>
    </row>
    <row r="29" spans="1:25" x14ac:dyDescent="0.2">
      <c r="A29" s="31">
        <v>21</v>
      </c>
      <c r="B29" s="91">
        <f>Daten!A26</f>
        <v>0</v>
      </c>
      <c r="C29" s="81">
        <f>Daten!B26</f>
        <v>0</v>
      </c>
      <c r="D29" s="82">
        <f>Daten!C26</f>
        <v>0</v>
      </c>
      <c r="E29" s="55">
        <f t="shared" si="0"/>
        <v>0</v>
      </c>
      <c r="F29" s="65">
        <f>Daten!D26</f>
        <v>0</v>
      </c>
      <c r="G29" s="65">
        <f>Daten!E26</f>
        <v>0</v>
      </c>
      <c r="H29" s="133">
        <f>Daten!F26</f>
        <v>0</v>
      </c>
      <c r="I29" s="66">
        <f>Daten!G26</f>
        <v>0</v>
      </c>
      <c r="J29" s="83">
        <f>Daten!H26</f>
        <v>0</v>
      </c>
      <c r="K29" s="68">
        <f>Daten!I26</f>
        <v>0</v>
      </c>
      <c r="L29" s="40" t="str">
        <f t="shared" si="1"/>
        <v/>
      </c>
      <c r="M29" s="40" t="str">
        <f t="shared" si="2"/>
        <v/>
      </c>
      <c r="N29" s="136" t="str">
        <f t="shared" si="3"/>
        <v/>
      </c>
      <c r="O29" s="25" t="str">
        <f t="shared" si="4"/>
        <v/>
      </c>
      <c r="P29" s="69">
        <f>Daten!J26</f>
        <v>0</v>
      </c>
      <c r="Q29" s="92">
        <f>Daten!K26</f>
        <v>0</v>
      </c>
      <c r="R29" s="68" t="str">
        <f t="shared" si="5"/>
        <v/>
      </c>
      <c r="S29" s="71">
        <f>Daten!L26</f>
        <v>0</v>
      </c>
      <c r="T29" s="29" t="str">
        <f t="shared" si="6"/>
        <v/>
      </c>
      <c r="U29" s="25" t="str">
        <f t="shared" si="7"/>
        <v/>
      </c>
      <c r="V29" s="40" t="str">
        <f t="shared" si="8"/>
        <v/>
      </c>
      <c r="W29" s="40" t="str">
        <f t="shared" si="9"/>
        <v/>
      </c>
      <c r="X29" s="136" t="str">
        <f t="shared" si="10"/>
        <v/>
      </c>
      <c r="Y29" s="25" t="str">
        <f t="shared" si="11"/>
        <v/>
      </c>
    </row>
    <row r="30" spans="1:25" x14ac:dyDescent="0.2">
      <c r="A30" s="31">
        <v>22</v>
      </c>
      <c r="B30" s="91">
        <f>Daten!A27</f>
        <v>0</v>
      </c>
      <c r="C30" s="81">
        <f>Daten!B27</f>
        <v>0</v>
      </c>
      <c r="D30" s="82">
        <f>Daten!C27</f>
        <v>0</v>
      </c>
      <c r="E30" s="55">
        <f t="shared" si="0"/>
        <v>0</v>
      </c>
      <c r="F30" s="65">
        <f>Daten!D27</f>
        <v>0</v>
      </c>
      <c r="G30" s="65">
        <f>Daten!E27</f>
        <v>0</v>
      </c>
      <c r="H30" s="133">
        <f>Daten!F27</f>
        <v>0</v>
      </c>
      <c r="I30" s="66">
        <f>Daten!G27</f>
        <v>0</v>
      </c>
      <c r="J30" s="83">
        <f>Daten!H27</f>
        <v>0</v>
      </c>
      <c r="K30" s="68">
        <f>Daten!I27</f>
        <v>0</v>
      </c>
      <c r="L30" s="40" t="str">
        <f t="shared" si="1"/>
        <v/>
      </c>
      <c r="M30" s="40" t="str">
        <f t="shared" si="2"/>
        <v/>
      </c>
      <c r="N30" s="136" t="str">
        <f t="shared" si="3"/>
        <v/>
      </c>
      <c r="O30" s="25" t="str">
        <f t="shared" si="4"/>
        <v/>
      </c>
      <c r="P30" s="69">
        <f>Daten!J27</f>
        <v>0</v>
      </c>
      <c r="Q30" s="92">
        <f>Daten!K27</f>
        <v>0</v>
      </c>
      <c r="R30" s="68" t="str">
        <f t="shared" si="5"/>
        <v/>
      </c>
      <c r="S30" s="71">
        <f>Daten!L27</f>
        <v>0</v>
      </c>
      <c r="T30" s="29" t="str">
        <f t="shared" si="6"/>
        <v/>
      </c>
      <c r="U30" s="25" t="str">
        <f t="shared" si="7"/>
        <v/>
      </c>
      <c r="V30" s="40" t="str">
        <f t="shared" si="8"/>
        <v/>
      </c>
      <c r="W30" s="40" t="str">
        <f t="shared" si="9"/>
        <v/>
      </c>
      <c r="X30" s="136" t="str">
        <f t="shared" si="10"/>
        <v/>
      </c>
      <c r="Y30" s="25" t="str">
        <f t="shared" si="11"/>
        <v/>
      </c>
    </row>
    <row r="31" spans="1:25" x14ac:dyDescent="0.2">
      <c r="A31" s="31">
        <v>23</v>
      </c>
      <c r="B31" s="91">
        <f>Daten!A28</f>
        <v>0</v>
      </c>
      <c r="C31" s="81">
        <f>Daten!B28</f>
        <v>0</v>
      </c>
      <c r="D31" s="82">
        <f>Daten!C28</f>
        <v>0</v>
      </c>
      <c r="E31" s="55">
        <f t="shared" si="0"/>
        <v>0</v>
      </c>
      <c r="F31" s="65">
        <f>Daten!D28</f>
        <v>0</v>
      </c>
      <c r="G31" s="65">
        <f>Daten!E28</f>
        <v>0</v>
      </c>
      <c r="H31" s="133">
        <f>Daten!F28</f>
        <v>0</v>
      </c>
      <c r="I31" s="66">
        <f>Daten!G28</f>
        <v>0</v>
      </c>
      <c r="J31" s="83">
        <f>Daten!H28</f>
        <v>0</v>
      </c>
      <c r="K31" s="68">
        <f>Daten!I28</f>
        <v>0</v>
      </c>
      <c r="L31" s="40" t="str">
        <f t="shared" si="1"/>
        <v/>
      </c>
      <c r="M31" s="40" t="str">
        <f t="shared" si="2"/>
        <v/>
      </c>
      <c r="N31" s="136" t="str">
        <f t="shared" si="3"/>
        <v/>
      </c>
      <c r="O31" s="25" t="str">
        <f t="shared" si="4"/>
        <v/>
      </c>
      <c r="P31" s="69">
        <f>Daten!J28</f>
        <v>0</v>
      </c>
      <c r="Q31" s="92">
        <f>Daten!K28</f>
        <v>0</v>
      </c>
      <c r="R31" s="68" t="str">
        <f t="shared" si="5"/>
        <v/>
      </c>
      <c r="S31" s="71">
        <f>Daten!L28</f>
        <v>0</v>
      </c>
      <c r="T31" s="29" t="str">
        <f t="shared" si="6"/>
        <v/>
      </c>
      <c r="U31" s="25" t="str">
        <f t="shared" si="7"/>
        <v/>
      </c>
      <c r="V31" s="40" t="str">
        <f t="shared" si="8"/>
        <v/>
      </c>
      <c r="W31" s="40" t="str">
        <f t="shared" si="9"/>
        <v/>
      </c>
      <c r="X31" s="136" t="str">
        <f t="shared" si="10"/>
        <v/>
      </c>
      <c r="Y31" s="25" t="str">
        <f t="shared" si="11"/>
        <v/>
      </c>
    </row>
    <row r="32" spans="1:25" x14ac:dyDescent="0.2">
      <c r="A32" s="31">
        <v>24</v>
      </c>
      <c r="B32" s="91">
        <f>Daten!A29</f>
        <v>0</v>
      </c>
      <c r="C32" s="81">
        <f>Daten!B29</f>
        <v>0</v>
      </c>
      <c r="D32" s="82">
        <f>Daten!C29</f>
        <v>0</v>
      </c>
      <c r="E32" s="55">
        <f t="shared" si="0"/>
        <v>0</v>
      </c>
      <c r="F32" s="65">
        <f>Daten!D29</f>
        <v>0</v>
      </c>
      <c r="G32" s="65">
        <f>Daten!E29</f>
        <v>0</v>
      </c>
      <c r="H32" s="133">
        <f>Daten!F29</f>
        <v>0</v>
      </c>
      <c r="I32" s="66">
        <f>Daten!G29</f>
        <v>0</v>
      </c>
      <c r="J32" s="83">
        <f>Daten!H29</f>
        <v>0</v>
      </c>
      <c r="K32" s="68">
        <f>Daten!I29</f>
        <v>0</v>
      </c>
      <c r="L32" s="40" t="str">
        <f t="shared" si="1"/>
        <v/>
      </c>
      <c r="M32" s="40" t="str">
        <f t="shared" si="2"/>
        <v/>
      </c>
      <c r="N32" s="136" t="str">
        <f t="shared" si="3"/>
        <v/>
      </c>
      <c r="O32" s="25" t="str">
        <f t="shared" si="4"/>
        <v/>
      </c>
      <c r="P32" s="69">
        <f>Daten!J29</f>
        <v>0</v>
      </c>
      <c r="Q32" s="92">
        <f>Daten!K29</f>
        <v>0</v>
      </c>
      <c r="R32" s="68" t="str">
        <f t="shared" si="5"/>
        <v/>
      </c>
      <c r="S32" s="71">
        <f>Daten!L29</f>
        <v>0</v>
      </c>
      <c r="T32" s="29" t="str">
        <f t="shared" si="6"/>
        <v/>
      </c>
      <c r="U32" s="25" t="str">
        <f t="shared" si="7"/>
        <v/>
      </c>
      <c r="V32" s="40" t="str">
        <f t="shared" si="8"/>
        <v/>
      </c>
      <c r="W32" s="40" t="str">
        <f t="shared" si="9"/>
        <v/>
      </c>
      <c r="X32" s="136" t="str">
        <f t="shared" si="10"/>
        <v/>
      </c>
      <c r="Y32" s="25" t="str">
        <f t="shared" si="11"/>
        <v/>
      </c>
    </row>
    <row r="33" spans="1:25" ht="13.5" thickBot="1" x14ac:dyDescent="0.25">
      <c r="A33" s="32">
        <v>25</v>
      </c>
      <c r="B33" s="108">
        <f>Daten!A30</f>
        <v>0</v>
      </c>
      <c r="C33" s="84">
        <f>Daten!B30</f>
        <v>0</v>
      </c>
      <c r="D33" s="85">
        <f>Daten!C30</f>
        <v>0</v>
      </c>
      <c r="E33" s="56">
        <f t="shared" si="0"/>
        <v>0</v>
      </c>
      <c r="F33" s="74">
        <f>Daten!D30</f>
        <v>0</v>
      </c>
      <c r="G33" s="74">
        <f>Daten!E30</f>
        <v>0</v>
      </c>
      <c r="H33" s="134">
        <f>Daten!F30</f>
        <v>0</v>
      </c>
      <c r="I33" s="75">
        <f>Daten!G30</f>
        <v>0</v>
      </c>
      <c r="J33" s="109">
        <f>Daten!H30</f>
        <v>0</v>
      </c>
      <c r="K33" s="79">
        <f>Daten!I30</f>
        <v>0</v>
      </c>
      <c r="L33" s="110" t="str">
        <f t="shared" si="1"/>
        <v/>
      </c>
      <c r="M33" s="110" t="str">
        <f t="shared" si="2"/>
        <v/>
      </c>
      <c r="N33" s="137" t="str">
        <f t="shared" si="3"/>
        <v/>
      </c>
      <c r="O33" s="23" t="str">
        <f t="shared" si="4"/>
        <v/>
      </c>
      <c r="P33" s="77">
        <f>Daten!J30</f>
        <v>0</v>
      </c>
      <c r="Q33" s="111">
        <f>Daten!K30</f>
        <v>0</v>
      </c>
      <c r="R33" s="79" t="str">
        <f t="shared" si="5"/>
        <v/>
      </c>
      <c r="S33" s="80">
        <f>Daten!L30</f>
        <v>0</v>
      </c>
      <c r="T33" s="24" t="str">
        <f t="shared" si="6"/>
        <v/>
      </c>
      <c r="U33" s="23" t="str">
        <f t="shared" si="7"/>
        <v/>
      </c>
      <c r="V33" s="40" t="str">
        <f t="shared" si="8"/>
        <v/>
      </c>
      <c r="W33" s="40" t="str">
        <f t="shared" si="9"/>
        <v/>
      </c>
      <c r="X33" s="136" t="str">
        <f t="shared" si="10"/>
        <v/>
      </c>
      <c r="Y33" s="25" t="str">
        <f t="shared" si="11"/>
        <v/>
      </c>
    </row>
    <row r="34" spans="1:25" ht="12.75" customHeight="1" x14ac:dyDescent="0.2">
      <c r="H34" s="12"/>
      <c r="J34" s="37" t="s">
        <v>10</v>
      </c>
      <c r="K34" s="100">
        <f>SUM(K9:K33)</f>
        <v>0</v>
      </c>
      <c r="L34" s="101">
        <f>SUM(L9:L33)</f>
        <v>0</v>
      </c>
      <c r="M34" s="101">
        <f>SUM(M9:M33)</f>
        <v>0</v>
      </c>
      <c r="N34" s="138">
        <f>SUM(N9:N33)</f>
        <v>0</v>
      </c>
      <c r="O34" s="102">
        <f>SUM(O9:O33)</f>
        <v>0</v>
      </c>
      <c r="P34" s="49"/>
      <c r="Q34" s="50"/>
      <c r="R34" s="52"/>
      <c r="S34" s="34"/>
      <c r="T34" s="37" t="s">
        <v>10</v>
      </c>
      <c r="U34" s="103">
        <f>SUM(U9:U33)</f>
        <v>0</v>
      </c>
      <c r="V34" s="101">
        <f>SUM(V9:V33)</f>
        <v>0</v>
      </c>
      <c r="W34" s="101">
        <f>SUM(W9:W33)</f>
        <v>0</v>
      </c>
      <c r="X34" s="138">
        <f>SUM(X9:X33)</f>
        <v>0</v>
      </c>
      <c r="Y34" s="102">
        <f>SUM(Y9:Y33)</f>
        <v>0</v>
      </c>
    </row>
    <row r="35" spans="1:25" ht="12.75" customHeight="1" thickBot="1" x14ac:dyDescent="0.25">
      <c r="H35" s="12"/>
      <c r="J35" s="37" t="s">
        <v>11</v>
      </c>
      <c r="K35" s="41">
        <f>'Seite 2'!K34</f>
        <v>0</v>
      </c>
      <c r="L35" s="42">
        <f>'Seite 2'!L34</f>
        <v>0</v>
      </c>
      <c r="M35" s="42">
        <f>'Seite 2'!M34</f>
        <v>0</v>
      </c>
      <c r="N35" s="139">
        <f>'Seite 2'!N34</f>
        <v>0</v>
      </c>
      <c r="O35" s="43">
        <f>'Seite 2'!O34</f>
        <v>0</v>
      </c>
      <c r="P35" s="49"/>
      <c r="Q35" s="50"/>
      <c r="R35" s="52"/>
      <c r="S35" s="12"/>
      <c r="T35" s="37" t="s">
        <v>11</v>
      </c>
      <c r="U35" s="47">
        <f>'Seite 2'!U34</f>
        <v>0</v>
      </c>
      <c r="V35" s="42">
        <f>'Seite 2'!V34</f>
        <v>0</v>
      </c>
      <c r="W35" s="42">
        <f>'Seite 2'!W34</f>
        <v>0</v>
      </c>
      <c r="X35" s="139">
        <f>'Seite 2'!X34</f>
        <v>0</v>
      </c>
      <c r="Y35" s="43">
        <f>'Seite 2'!Y34</f>
        <v>0</v>
      </c>
    </row>
    <row r="36" spans="1:25" ht="12.75" customHeight="1" thickBot="1" x14ac:dyDescent="0.25">
      <c r="H36" s="12"/>
      <c r="J36" s="35" t="s">
        <v>13</v>
      </c>
      <c r="K36" s="44">
        <f>K34+K35</f>
        <v>0</v>
      </c>
      <c r="L36" s="45">
        <f>L34+L35</f>
        <v>0</v>
      </c>
      <c r="M36" s="45">
        <f>M34+M35</f>
        <v>0</v>
      </c>
      <c r="N36" s="140">
        <f>N34+N35</f>
        <v>0</v>
      </c>
      <c r="O36" s="46">
        <f>O34+O35</f>
        <v>0</v>
      </c>
      <c r="P36" s="49"/>
      <c r="Q36" s="51"/>
      <c r="R36" s="53"/>
      <c r="S36" s="12"/>
      <c r="T36" s="35" t="s">
        <v>13</v>
      </c>
      <c r="U36" s="48">
        <f>U34+U35</f>
        <v>0</v>
      </c>
      <c r="V36" s="45">
        <f>V34+V35</f>
        <v>0</v>
      </c>
      <c r="W36" s="45">
        <f>W34+W35</f>
        <v>0</v>
      </c>
      <c r="X36" s="140">
        <f>X34+X35</f>
        <v>0</v>
      </c>
      <c r="Y36" s="46">
        <f>Y34+Y35</f>
        <v>0</v>
      </c>
    </row>
    <row r="37" spans="1:25" ht="12.75" customHeight="1" x14ac:dyDescent="0.2"/>
  </sheetData>
  <sheetProtection algorithmName="SHA-512" hashValue="W431fyrO1C0ZNkwMhGO1lo55xbIabXI7MDRCQz3rFjPnMPv/QevSo1J9MMqcR0h7AD8SlZh7vi1tWJEAdU2WJw==" saltValue="npnDbnKmwYI8Q35KmarsFw==" spinCount="100000" sheet="1" objects="1" scenarios="1" selectLockedCells="1"/>
  <mergeCells count="3">
    <mergeCell ref="X2:Y2"/>
    <mergeCell ref="X3:Y3"/>
    <mergeCell ref="C6:I6"/>
  </mergeCells>
  <phoneticPr fontId="3" type="noConversion"/>
  <dataValidations count="2">
    <dataValidation allowBlank="1" promptTitle="Auswahlliste" prompt="Bitte das entsprechende Schuljahr auswählen und in der Zeile darunter das Datum des Antrags eintragen!" sqref="X2:Y2" xr:uid="{00000000-0002-0000-0100-000000000000}"/>
    <dataValidation allowBlank="1" showErrorMessage="1" promptTitle="Auswahlliste" prompt="Bitte das entsprechende Schuljahr auswählen und in der Zeile darunter das Datum des Antrags eintragen!" sqref="R2:S2 I2:O2" xr:uid="{00000000-0002-0000-0100-000001000000}"/>
  </dataValidations>
  <pageMargins left="0.39370078740157483" right="0.39370078740157483" top="0.98425196850393704" bottom="0.78740157480314965" header="0.51181102362204722" footer="0.51181102362204722"/>
  <pageSetup paperSize="9" scale="79" fitToWidth="2" orientation="landscape" r:id="rId1"/>
  <headerFooter alignWithMargins="0">
    <oddFooter>&amp;L&amp;F&amp;CSeite &amp;"Arial,Fett"&amp;P&amp;"Arial,Standard" von &amp;"Arial,Fett"&amp;N</oddFooter>
  </headerFooter>
  <colBreaks count="1" manualBreakCount="1">
    <brk id="13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U37"/>
  <sheetViews>
    <sheetView showZeros="0" zoomScaleNormal="10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5.7109375" style="33" customWidth="1"/>
    <col min="2" max="2" width="20.7109375" style="11" customWidth="1"/>
    <col min="3" max="3" width="15.7109375" style="11" customWidth="1"/>
    <col min="4" max="4" width="12.7109375" style="12" customWidth="1"/>
    <col min="5" max="5" width="9.7109375" style="11" customWidth="1"/>
    <col min="6" max="6" width="9.7109375" style="13" customWidth="1"/>
    <col min="7" max="9" width="9.7109375" style="12" customWidth="1"/>
    <col min="10" max="11" width="13.7109375" style="12" customWidth="1"/>
    <col min="12" max="19" width="13.7109375" style="11" customWidth="1"/>
    <col min="20" max="16384" width="11.42578125" style="11"/>
  </cols>
  <sheetData>
    <row r="1" spans="1:21" ht="12.75" customHeight="1" x14ac:dyDescent="0.2">
      <c r="A1" s="14" t="s">
        <v>44</v>
      </c>
      <c r="B1" s="5"/>
      <c r="C1" s="6"/>
      <c r="D1" s="7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9"/>
      <c r="U1" s="10" t="str">
        <f>'Beamtete kircheneigene LK'!Y1</f>
        <v>Anlage 1 zum Antrag auf Personalkostenerstattung</v>
      </c>
    </row>
    <row r="2" spans="1:21" ht="12.75" customHeight="1" x14ac:dyDescent="0.2">
      <c r="A2" s="14" t="s">
        <v>45</v>
      </c>
      <c r="B2" s="5"/>
      <c r="C2" s="6"/>
      <c r="D2" s="7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  <c r="R2" s="10"/>
      <c r="S2" s="10"/>
      <c r="U2" s="99" t="str">
        <f>"für das Schuljahr " &amp;Daten!G3</f>
        <v xml:space="preserve">für das Schuljahr </v>
      </c>
    </row>
    <row r="3" spans="1:21" ht="12.75" customHeight="1" x14ac:dyDescent="0.2">
      <c r="A3" s="14" t="s">
        <v>46</v>
      </c>
      <c r="B3" s="5"/>
      <c r="C3" s="6"/>
      <c r="D3" s="7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160">
        <f>Daten!L3</f>
        <v>0</v>
      </c>
      <c r="U3" s="160"/>
    </row>
    <row r="4" spans="1:21" x14ac:dyDescent="0.2">
      <c r="A4" s="15" t="s">
        <v>43</v>
      </c>
      <c r="B4" s="6"/>
      <c r="C4" s="6"/>
      <c r="D4" s="7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6"/>
    </row>
    <row r="5" spans="1:21" ht="12.75" customHeight="1" x14ac:dyDescent="0.2">
      <c r="A5" s="58"/>
      <c r="B5" s="58"/>
      <c r="C5" s="58"/>
      <c r="D5" s="54"/>
      <c r="E5" s="54"/>
      <c r="F5" s="54"/>
      <c r="G5" s="54"/>
      <c r="H5" s="54"/>
      <c r="I5" s="54"/>
      <c r="J5" s="54"/>
      <c r="K5" s="54"/>
      <c r="L5" s="59"/>
      <c r="M5" s="59"/>
      <c r="N5" s="54"/>
      <c r="O5" s="54"/>
      <c r="P5" s="59"/>
      <c r="Q5" s="54"/>
      <c r="R5" s="54"/>
    </row>
    <row r="6" spans="1:21" x14ac:dyDescent="0.2">
      <c r="A6" s="60"/>
      <c r="B6" s="61" t="s">
        <v>19</v>
      </c>
      <c r="C6" s="161">
        <f>Daten!B3</f>
        <v>0</v>
      </c>
      <c r="D6" s="162"/>
      <c r="E6" s="162"/>
      <c r="F6" s="162"/>
      <c r="G6" s="162"/>
      <c r="H6" s="162"/>
      <c r="I6" s="162"/>
      <c r="J6" s="58"/>
      <c r="K6" s="58"/>
      <c r="L6" s="58"/>
      <c r="M6" s="58"/>
      <c r="N6" s="58"/>
      <c r="O6" s="58"/>
      <c r="P6" s="58"/>
      <c r="Q6" s="58"/>
      <c r="R6" s="58"/>
    </row>
    <row r="7" spans="1:21" ht="13.5" thickBot="1" x14ac:dyDescent="0.25">
      <c r="A7" s="60"/>
      <c r="B7" s="6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1" ht="26.25" customHeight="1" thickBot="1" x14ac:dyDescent="0.25">
      <c r="A8" s="17" t="s">
        <v>3</v>
      </c>
      <c r="B8" s="27" t="s">
        <v>0</v>
      </c>
      <c r="C8" s="26" t="s">
        <v>1</v>
      </c>
      <c r="D8" s="28" t="s">
        <v>5</v>
      </c>
      <c r="E8" s="20" t="s">
        <v>14</v>
      </c>
      <c r="F8" s="16" t="s">
        <v>20</v>
      </c>
      <c r="G8" s="16" t="s">
        <v>15</v>
      </c>
      <c r="H8" s="19" t="s">
        <v>16</v>
      </c>
      <c r="I8" s="28" t="s">
        <v>65</v>
      </c>
      <c r="J8" s="18" t="s">
        <v>6</v>
      </c>
      <c r="K8" s="16" t="s">
        <v>17</v>
      </c>
      <c r="L8" s="57" t="s">
        <v>20</v>
      </c>
      <c r="M8" s="57" t="s">
        <v>15</v>
      </c>
      <c r="N8" s="135" t="s">
        <v>16</v>
      </c>
      <c r="O8" s="21" t="s">
        <v>65</v>
      </c>
      <c r="P8" s="38" t="s">
        <v>90</v>
      </c>
      <c r="Q8" s="22" t="s">
        <v>9</v>
      </c>
      <c r="R8" s="16" t="s">
        <v>7</v>
      </c>
      <c r="S8" s="19" t="s">
        <v>18</v>
      </c>
      <c r="T8" s="20" t="s">
        <v>2</v>
      </c>
      <c r="U8" s="21" t="s">
        <v>8</v>
      </c>
    </row>
    <row r="9" spans="1:21" x14ac:dyDescent="0.2">
      <c r="A9" s="30">
        <v>26</v>
      </c>
      <c r="B9" s="62">
        <f>Daten!A31</f>
        <v>0</v>
      </c>
      <c r="C9" s="63">
        <f>Daten!B31</f>
        <v>0</v>
      </c>
      <c r="D9" s="64">
        <f>Daten!C31</f>
        <v>0</v>
      </c>
      <c r="E9" s="55">
        <f>F9+G9+H9+I9</f>
        <v>0</v>
      </c>
      <c r="F9" s="65">
        <f>Daten!D31</f>
        <v>0</v>
      </c>
      <c r="G9" s="65">
        <f>Daten!E31</f>
        <v>0</v>
      </c>
      <c r="H9" s="133">
        <f>Daten!F31</f>
        <v>0</v>
      </c>
      <c r="I9" s="66">
        <f>Daten!G31</f>
        <v>0</v>
      </c>
      <c r="J9" s="67">
        <f>Daten!H31</f>
        <v>0</v>
      </c>
      <c r="K9" s="68">
        <f>Daten!I31</f>
        <v>0</v>
      </c>
      <c r="L9" s="40" t="str">
        <f>IF(ISERROR(K9*F9/E9),"",K9*F9/E9)</f>
        <v/>
      </c>
      <c r="M9" s="40" t="str">
        <f>IF(ISERROR(K9*G9/E9),"",K9*G9/E9)</f>
        <v/>
      </c>
      <c r="N9" s="136" t="str">
        <f>IF(ISERROR(K9*H9/E9),"",K9*H9/E9)</f>
        <v/>
      </c>
      <c r="O9" s="25" t="str">
        <f>IF(ISERROR(K9*I9/E9),"",K9*I9/E9)</f>
        <v/>
      </c>
      <c r="P9" s="69">
        <f>Daten!J31</f>
        <v>0</v>
      </c>
      <c r="Q9" s="70">
        <f>Daten!K31</f>
        <v>0</v>
      </c>
      <c r="R9" s="68" t="str">
        <f>IF(ISERROR(VLOOKUP(J9,RG,2,FALSE)),"",VLOOKUP(J9,RG,2,FALSE))</f>
        <v/>
      </c>
      <c r="S9" s="71">
        <f>Daten!L31</f>
        <v>0</v>
      </c>
      <c r="T9" s="29" t="str">
        <f>IF(ISERROR(ROUND(R9*30%,4)),"",ROUND(R9*30%,4))</f>
        <v/>
      </c>
      <c r="U9" s="25" t="str">
        <f>IF(OR(T9&lt;S9,T9=""),T9,S9)</f>
        <v/>
      </c>
    </row>
    <row r="10" spans="1:21" x14ac:dyDescent="0.2">
      <c r="A10" s="31">
        <v>27</v>
      </c>
      <c r="B10" s="62">
        <f>Daten!A32</f>
        <v>0</v>
      </c>
      <c r="C10" s="63">
        <f>Daten!B32</f>
        <v>0</v>
      </c>
      <c r="D10" s="64">
        <f>Daten!C32</f>
        <v>0</v>
      </c>
      <c r="E10" s="55">
        <f t="shared" ref="E10:E33" si="0">F10+G10+H10+I10</f>
        <v>0</v>
      </c>
      <c r="F10" s="65">
        <f>Daten!D32</f>
        <v>0</v>
      </c>
      <c r="G10" s="65">
        <f>Daten!E32</f>
        <v>0</v>
      </c>
      <c r="H10" s="133">
        <f>Daten!F32</f>
        <v>0</v>
      </c>
      <c r="I10" s="66">
        <f>Daten!G32</f>
        <v>0</v>
      </c>
      <c r="J10" s="67">
        <f>Daten!H32</f>
        <v>0</v>
      </c>
      <c r="K10" s="68">
        <f>Daten!I32</f>
        <v>0</v>
      </c>
      <c r="L10" s="40" t="str">
        <f t="shared" ref="L10:L33" si="1">IF(ISERROR(K10*F10/E10),"",K10*F10/E10)</f>
        <v/>
      </c>
      <c r="M10" s="40" t="str">
        <f t="shared" ref="M10:M33" si="2">IF(ISERROR(K10*G10/E10),"",K10*G10/E10)</f>
        <v/>
      </c>
      <c r="N10" s="136" t="str">
        <f t="shared" ref="N10:N33" si="3">IF(ISERROR(K10*H10/E10),"",K10*H10/E10)</f>
        <v/>
      </c>
      <c r="O10" s="25" t="str">
        <f t="shared" ref="O10:O33" si="4">IF(ISERROR(K10*I10/E10),"",K10*I10/E10)</f>
        <v/>
      </c>
      <c r="P10" s="69">
        <f>Daten!J32</f>
        <v>0</v>
      </c>
      <c r="Q10" s="70">
        <f>Daten!K32</f>
        <v>0</v>
      </c>
      <c r="R10" s="68" t="str">
        <f t="shared" ref="R10:R33" si="5">IF(ISERROR(VLOOKUP(J10,RG,2,FALSE)),"",VLOOKUP(J10,RG,2,FALSE))</f>
        <v/>
      </c>
      <c r="S10" s="71">
        <f>Daten!L32</f>
        <v>0</v>
      </c>
      <c r="T10" s="29" t="str">
        <f t="shared" ref="T10:T33" si="6">IF(ISERROR(ROUND(R10*30%,4)),"",ROUND(R10*30%,4))</f>
        <v/>
      </c>
      <c r="U10" s="25" t="str">
        <f t="shared" ref="U10:U33" si="7">IF(OR(T10&lt;S10,T10=""),T10,S10)</f>
        <v/>
      </c>
    </row>
    <row r="11" spans="1:21" x14ac:dyDescent="0.2">
      <c r="A11" s="31">
        <v>28</v>
      </c>
      <c r="B11" s="62">
        <f>Daten!A33</f>
        <v>0</v>
      </c>
      <c r="C11" s="63">
        <f>Daten!B33</f>
        <v>0</v>
      </c>
      <c r="D11" s="64">
        <f>Daten!C33</f>
        <v>0</v>
      </c>
      <c r="E11" s="55">
        <f t="shared" si="0"/>
        <v>0</v>
      </c>
      <c r="F11" s="65">
        <f>Daten!D33</f>
        <v>0</v>
      </c>
      <c r="G11" s="65">
        <f>Daten!E33</f>
        <v>0</v>
      </c>
      <c r="H11" s="133">
        <f>Daten!F33</f>
        <v>0</v>
      </c>
      <c r="I11" s="66">
        <f>Daten!G33</f>
        <v>0</v>
      </c>
      <c r="J11" s="67">
        <f>Daten!H33</f>
        <v>0</v>
      </c>
      <c r="K11" s="68">
        <f>Daten!I33</f>
        <v>0</v>
      </c>
      <c r="L11" s="40" t="str">
        <f t="shared" si="1"/>
        <v/>
      </c>
      <c r="M11" s="40" t="str">
        <f t="shared" si="2"/>
        <v/>
      </c>
      <c r="N11" s="136" t="str">
        <f t="shared" si="3"/>
        <v/>
      </c>
      <c r="O11" s="25" t="str">
        <f t="shared" si="4"/>
        <v/>
      </c>
      <c r="P11" s="69">
        <f>Daten!J33</f>
        <v>0</v>
      </c>
      <c r="Q11" s="70">
        <f>Daten!K33</f>
        <v>0</v>
      </c>
      <c r="R11" s="68" t="str">
        <f t="shared" si="5"/>
        <v/>
      </c>
      <c r="S11" s="71">
        <f>Daten!L33</f>
        <v>0</v>
      </c>
      <c r="T11" s="29" t="str">
        <f t="shared" si="6"/>
        <v/>
      </c>
      <c r="U11" s="25" t="str">
        <f t="shared" si="7"/>
        <v/>
      </c>
    </row>
    <row r="12" spans="1:21" x14ac:dyDescent="0.2">
      <c r="A12" s="31">
        <v>29</v>
      </c>
      <c r="B12" s="62">
        <f>Daten!A34</f>
        <v>0</v>
      </c>
      <c r="C12" s="63">
        <f>Daten!B34</f>
        <v>0</v>
      </c>
      <c r="D12" s="64">
        <f>Daten!C34</f>
        <v>0</v>
      </c>
      <c r="E12" s="55">
        <f t="shared" si="0"/>
        <v>0</v>
      </c>
      <c r="F12" s="65">
        <f>Daten!D34</f>
        <v>0</v>
      </c>
      <c r="G12" s="65">
        <f>Daten!E34</f>
        <v>0</v>
      </c>
      <c r="H12" s="133">
        <f>Daten!F34</f>
        <v>0</v>
      </c>
      <c r="I12" s="66">
        <f>Daten!G34</f>
        <v>0</v>
      </c>
      <c r="J12" s="67">
        <f>Daten!H34</f>
        <v>0</v>
      </c>
      <c r="K12" s="68">
        <f>Daten!I34</f>
        <v>0</v>
      </c>
      <c r="L12" s="40" t="str">
        <f t="shared" si="1"/>
        <v/>
      </c>
      <c r="M12" s="40" t="str">
        <f t="shared" si="2"/>
        <v/>
      </c>
      <c r="N12" s="136" t="str">
        <f t="shared" si="3"/>
        <v/>
      </c>
      <c r="O12" s="25" t="str">
        <f t="shared" si="4"/>
        <v/>
      </c>
      <c r="P12" s="69">
        <f>Daten!J34</f>
        <v>0</v>
      </c>
      <c r="Q12" s="70">
        <f>Daten!K34</f>
        <v>0</v>
      </c>
      <c r="R12" s="68" t="str">
        <f t="shared" si="5"/>
        <v/>
      </c>
      <c r="S12" s="71">
        <f>Daten!L34</f>
        <v>0</v>
      </c>
      <c r="T12" s="29" t="str">
        <f t="shared" si="6"/>
        <v/>
      </c>
      <c r="U12" s="25" t="str">
        <f t="shared" si="7"/>
        <v/>
      </c>
    </row>
    <row r="13" spans="1:21" x14ac:dyDescent="0.2">
      <c r="A13" s="31">
        <v>30</v>
      </c>
      <c r="B13" s="62">
        <f>Daten!A35</f>
        <v>0</v>
      </c>
      <c r="C13" s="63">
        <f>Daten!B35</f>
        <v>0</v>
      </c>
      <c r="D13" s="64">
        <f>Daten!C35</f>
        <v>0</v>
      </c>
      <c r="E13" s="55">
        <f t="shared" si="0"/>
        <v>0</v>
      </c>
      <c r="F13" s="65">
        <f>Daten!D35</f>
        <v>0</v>
      </c>
      <c r="G13" s="65">
        <f>Daten!E35</f>
        <v>0</v>
      </c>
      <c r="H13" s="133">
        <f>Daten!F35</f>
        <v>0</v>
      </c>
      <c r="I13" s="66">
        <f>Daten!G35</f>
        <v>0</v>
      </c>
      <c r="J13" s="67">
        <f>Daten!H35</f>
        <v>0</v>
      </c>
      <c r="K13" s="68">
        <f>Daten!I35</f>
        <v>0</v>
      </c>
      <c r="L13" s="40" t="str">
        <f t="shared" si="1"/>
        <v/>
      </c>
      <c r="M13" s="40" t="str">
        <f t="shared" si="2"/>
        <v/>
      </c>
      <c r="N13" s="136" t="str">
        <f t="shared" si="3"/>
        <v/>
      </c>
      <c r="O13" s="25" t="str">
        <f t="shared" si="4"/>
        <v/>
      </c>
      <c r="P13" s="69">
        <f>Daten!J35</f>
        <v>0</v>
      </c>
      <c r="Q13" s="70">
        <f>Daten!K35</f>
        <v>0</v>
      </c>
      <c r="R13" s="68" t="str">
        <f t="shared" si="5"/>
        <v/>
      </c>
      <c r="S13" s="71">
        <f>Daten!L35</f>
        <v>0</v>
      </c>
      <c r="T13" s="29" t="str">
        <f t="shared" si="6"/>
        <v/>
      </c>
      <c r="U13" s="25" t="str">
        <f t="shared" si="7"/>
        <v/>
      </c>
    </row>
    <row r="14" spans="1:21" x14ac:dyDescent="0.2">
      <c r="A14" s="31">
        <v>31</v>
      </c>
      <c r="B14" s="62">
        <f>Daten!A36</f>
        <v>0</v>
      </c>
      <c r="C14" s="63">
        <f>Daten!B36</f>
        <v>0</v>
      </c>
      <c r="D14" s="64">
        <f>Daten!C36</f>
        <v>0</v>
      </c>
      <c r="E14" s="55">
        <f t="shared" si="0"/>
        <v>0</v>
      </c>
      <c r="F14" s="65">
        <f>Daten!D36</f>
        <v>0</v>
      </c>
      <c r="G14" s="65">
        <f>Daten!E36</f>
        <v>0</v>
      </c>
      <c r="H14" s="133">
        <f>Daten!F36</f>
        <v>0</v>
      </c>
      <c r="I14" s="66">
        <f>Daten!G36</f>
        <v>0</v>
      </c>
      <c r="J14" s="67">
        <f>Daten!H36</f>
        <v>0</v>
      </c>
      <c r="K14" s="68">
        <f>Daten!I36</f>
        <v>0</v>
      </c>
      <c r="L14" s="40" t="str">
        <f t="shared" si="1"/>
        <v/>
      </c>
      <c r="M14" s="40" t="str">
        <f t="shared" si="2"/>
        <v/>
      </c>
      <c r="N14" s="136" t="str">
        <f t="shared" si="3"/>
        <v/>
      </c>
      <c r="O14" s="25" t="str">
        <f t="shared" si="4"/>
        <v/>
      </c>
      <c r="P14" s="69">
        <f>Daten!J36</f>
        <v>0</v>
      </c>
      <c r="Q14" s="70">
        <f>Daten!K36</f>
        <v>0</v>
      </c>
      <c r="R14" s="68" t="str">
        <f t="shared" si="5"/>
        <v/>
      </c>
      <c r="S14" s="71">
        <f>Daten!L36</f>
        <v>0</v>
      </c>
      <c r="T14" s="29" t="str">
        <f t="shared" si="6"/>
        <v/>
      </c>
      <c r="U14" s="25" t="str">
        <f t="shared" si="7"/>
        <v/>
      </c>
    </row>
    <row r="15" spans="1:21" x14ac:dyDescent="0.2">
      <c r="A15" s="31">
        <v>32</v>
      </c>
      <c r="B15" s="62">
        <f>Daten!A37</f>
        <v>0</v>
      </c>
      <c r="C15" s="63">
        <f>Daten!B37</f>
        <v>0</v>
      </c>
      <c r="D15" s="64">
        <f>Daten!C37</f>
        <v>0</v>
      </c>
      <c r="E15" s="55">
        <f t="shared" si="0"/>
        <v>0</v>
      </c>
      <c r="F15" s="65">
        <f>Daten!D37</f>
        <v>0</v>
      </c>
      <c r="G15" s="65">
        <f>Daten!E37</f>
        <v>0</v>
      </c>
      <c r="H15" s="133">
        <f>Daten!F37</f>
        <v>0</v>
      </c>
      <c r="I15" s="66">
        <f>Daten!G37</f>
        <v>0</v>
      </c>
      <c r="J15" s="67">
        <f>Daten!H37</f>
        <v>0</v>
      </c>
      <c r="K15" s="68">
        <f>Daten!I37</f>
        <v>0</v>
      </c>
      <c r="L15" s="40" t="str">
        <f t="shared" si="1"/>
        <v/>
      </c>
      <c r="M15" s="40" t="str">
        <f t="shared" si="2"/>
        <v/>
      </c>
      <c r="N15" s="136" t="str">
        <f t="shared" si="3"/>
        <v/>
      </c>
      <c r="O15" s="25" t="str">
        <f t="shared" si="4"/>
        <v/>
      </c>
      <c r="P15" s="69">
        <f>Daten!J37</f>
        <v>0</v>
      </c>
      <c r="Q15" s="70">
        <f>Daten!K37</f>
        <v>0</v>
      </c>
      <c r="R15" s="68" t="str">
        <f t="shared" si="5"/>
        <v/>
      </c>
      <c r="S15" s="71">
        <f>Daten!L37</f>
        <v>0</v>
      </c>
      <c r="T15" s="29" t="str">
        <f t="shared" si="6"/>
        <v/>
      </c>
      <c r="U15" s="25" t="str">
        <f t="shared" si="7"/>
        <v/>
      </c>
    </row>
    <row r="16" spans="1:21" x14ac:dyDescent="0.2">
      <c r="A16" s="31">
        <v>33</v>
      </c>
      <c r="B16" s="62">
        <f>Daten!A38</f>
        <v>0</v>
      </c>
      <c r="C16" s="63">
        <f>Daten!B38</f>
        <v>0</v>
      </c>
      <c r="D16" s="64">
        <f>Daten!C38</f>
        <v>0</v>
      </c>
      <c r="E16" s="55">
        <f t="shared" si="0"/>
        <v>0</v>
      </c>
      <c r="F16" s="65">
        <f>Daten!D38</f>
        <v>0</v>
      </c>
      <c r="G16" s="65">
        <f>Daten!E38</f>
        <v>0</v>
      </c>
      <c r="H16" s="133">
        <f>Daten!F38</f>
        <v>0</v>
      </c>
      <c r="I16" s="66">
        <f>Daten!G38</f>
        <v>0</v>
      </c>
      <c r="J16" s="67">
        <f>Daten!H38</f>
        <v>0</v>
      </c>
      <c r="K16" s="68">
        <f>Daten!I38</f>
        <v>0</v>
      </c>
      <c r="L16" s="40" t="str">
        <f t="shared" si="1"/>
        <v/>
      </c>
      <c r="M16" s="40" t="str">
        <f t="shared" si="2"/>
        <v/>
      </c>
      <c r="N16" s="136" t="str">
        <f t="shared" si="3"/>
        <v/>
      </c>
      <c r="O16" s="25" t="str">
        <f t="shared" si="4"/>
        <v/>
      </c>
      <c r="P16" s="69">
        <f>Daten!J38</f>
        <v>0</v>
      </c>
      <c r="Q16" s="70">
        <f>Daten!K38</f>
        <v>0</v>
      </c>
      <c r="R16" s="68" t="str">
        <f t="shared" si="5"/>
        <v/>
      </c>
      <c r="S16" s="71">
        <f>Daten!L38</f>
        <v>0</v>
      </c>
      <c r="T16" s="29" t="str">
        <f t="shared" si="6"/>
        <v/>
      </c>
      <c r="U16" s="25" t="str">
        <f t="shared" si="7"/>
        <v/>
      </c>
    </row>
    <row r="17" spans="1:21" x14ac:dyDescent="0.2">
      <c r="A17" s="31">
        <v>34</v>
      </c>
      <c r="B17" s="62">
        <f>Daten!A39</f>
        <v>0</v>
      </c>
      <c r="C17" s="63">
        <f>Daten!B39</f>
        <v>0</v>
      </c>
      <c r="D17" s="64">
        <f>Daten!C39</f>
        <v>0</v>
      </c>
      <c r="E17" s="55">
        <f t="shared" si="0"/>
        <v>0</v>
      </c>
      <c r="F17" s="65">
        <f>Daten!D39</f>
        <v>0</v>
      </c>
      <c r="G17" s="65">
        <f>Daten!E39</f>
        <v>0</v>
      </c>
      <c r="H17" s="133">
        <f>Daten!F39</f>
        <v>0</v>
      </c>
      <c r="I17" s="66">
        <f>Daten!G39</f>
        <v>0</v>
      </c>
      <c r="J17" s="67">
        <f>Daten!H39</f>
        <v>0</v>
      </c>
      <c r="K17" s="68">
        <f>Daten!I39</f>
        <v>0</v>
      </c>
      <c r="L17" s="40" t="str">
        <f t="shared" si="1"/>
        <v/>
      </c>
      <c r="M17" s="40" t="str">
        <f t="shared" si="2"/>
        <v/>
      </c>
      <c r="N17" s="136" t="str">
        <f t="shared" si="3"/>
        <v/>
      </c>
      <c r="O17" s="25" t="str">
        <f t="shared" si="4"/>
        <v/>
      </c>
      <c r="P17" s="69">
        <f>Daten!J39</f>
        <v>0</v>
      </c>
      <c r="Q17" s="70">
        <f>Daten!K39</f>
        <v>0</v>
      </c>
      <c r="R17" s="68" t="str">
        <f t="shared" si="5"/>
        <v/>
      </c>
      <c r="S17" s="71">
        <f>Daten!L39</f>
        <v>0</v>
      </c>
      <c r="T17" s="29" t="str">
        <f t="shared" si="6"/>
        <v/>
      </c>
      <c r="U17" s="25" t="str">
        <f t="shared" si="7"/>
        <v/>
      </c>
    </row>
    <row r="18" spans="1:21" x14ac:dyDescent="0.2">
      <c r="A18" s="31">
        <v>35</v>
      </c>
      <c r="B18" s="62">
        <f>Daten!A40</f>
        <v>0</v>
      </c>
      <c r="C18" s="63">
        <f>Daten!B40</f>
        <v>0</v>
      </c>
      <c r="D18" s="64">
        <f>Daten!C40</f>
        <v>0</v>
      </c>
      <c r="E18" s="55">
        <f t="shared" si="0"/>
        <v>0</v>
      </c>
      <c r="F18" s="65">
        <f>Daten!D40</f>
        <v>0</v>
      </c>
      <c r="G18" s="65">
        <f>Daten!E40</f>
        <v>0</v>
      </c>
      <c r="H18" s="133">
        <f>Daten!F40</f>
        <v>0</v>
      </c>
      <c r="I18" s="66">
        <f>Daten!G40</f>
        <v>0</v>
      </c>
      <c r="J18" s="67">
        <f>Daten!H40</f>
        <v>0</v>
      </c>
      <c r="K18" s="68">
        <f>Daten!I40</f>
        <v>0</v>
      </c>
      <c r="L18" s="40" t="str">
        <f t="shared" si="1"/>
        <v/>
      </c>
      <c r="M18" s="40" t="str">
        <f t="shared" si="2"/>
        <v/>
      </c>
      <c r="N18" s="136" t="str">
        <f t="shared" si="3"/>
        <v/>
      </c>
      <c r="O18" s="25" t="str">
        <f t="shared" si="4"/>
        <v/>
      </c>
      <c r="P18" s="69">
        <f>Daten!J40</f>
        <v>0</v>
      </c>
      <c r="Q18" s="70">
        <f>Daten!K40</f>
        <v>0</v>
      </c>
      <c r="R18" s="68" t="str">
        <f t="shared" si="5"/>
        <v/>
      </c>
      <c r="S18" s="71">
        <f>Daten!L40</f>
        <v>0</v>
      </c>
      <c r="T18" s="29" t="str">
        <f t="shared" si="6"/>
        <v/>
      </c>
      <c r="U18" s="25" t="str">
        <f t="shared" si="7"/>
        <v/>
      </c>
    </row>
    <row r="19" spans="1:21" x14ac:dyDescent="0.2">
      <c r="A19" s="31">
        <v>36</v>
      </c>
      <c r="B19" s="62">
        <f>Daten!A41</f>
        <v>0</v>
      </c>
      <c r="C19" s="63">
        <f>Daten!B41</f>
        <v>0</v>
      </c>
      <c r="D19" s="64">
        <f>Daten!C41</f>
        <v>0</v>
      </c>
      <c r="E19" s="55">
        <f t="shared" si="0"/>
        <v>0</v>
      </c>
      <c r="F19" s="65">
        <f>Daten!D41</f>
        <v>0</v>
      </c>
      <c r="G19" s="65">
        <f>Daten!E41</f>
        <v>0</v>
      </c>
      <c r="H19" s="133">
        <f>Daten!F41</f>
        <v>0</v>
      </c>
      <c r="I19" s="66">
        <f>Daten!G41</f>
        <v>0</v>
      </c>
      <c r="J19" s="67">
        <f>Daten!H41</f>
        <v>0</v>
      </c>
      <c r="K19" s="68">
        <f>Daten!I41</f>
        <v>0</v>
      </c>
      <c r="L19" s="40" t="str">
        <f t="shared" si="1"/>
        <v/>
      </c>
      <c r="M19" s="40" t="str">
        <f t="shared" si="2"/>
        <v/>
      </c>
      <c r="N19" s="136" t="str">
        <f t="shared" si="3"/>
        <v/>
      </c>
      <c r="O19" s="25" t="str">
        <f t="shared" si="4"/>
        <v/>
      </c>
      <c r="P19" s="69">
        <f>Daten!J41</f>
        <v>0</v>
      </c>
      <c r="Q19" s="70">
        <f>Daten!K41</f>
        <v>0</v>
      </c>
      <c r="R19" s="68" t="str">
        <f t="shared" si="5"/>
        <v/>
      </c>
      <c r="S19" s="71">
        <f>Daten!L41</f>
        <v>0</v>
      </c>
      <c r="T19" s="29" t="str">
        <f t="shared" si="6"/>
        <v/>
      </c>
      <c r="U19" s="25" t="str">
        <f t="shared" si="7"/>
        <v/>
      </c>
    </row>
    <row r="20" spans="1:21" x14ac:dyDescent="0.2">
      <c r="A20" s="31">
        <v>37</v>
      </c>
      <c r="B20" s="62">
        <f>Daten!A42</f>
        <v>0</v>
      </c>
      <c r="C20" s="63">
        <f>Daten!B42</f>
        <v>0</v>
      </c>
      <c r="D20" s="64">
        <f>Daten!C42</f>
        <v>0</v>
      </c>
      <c r="E20" s="55">
        <f t="shared" si="0"/>
        <v>0</v>
      </c>
      <c r="F20" s="65">
        <f>Daten!D42</f>
        <v>0</v>
      </c>
      <c r="G20" s="65">
        <f>Daten!E42</f>
        <v>0</v>
      </c>
      <c r="H20" s="133">
        <f>Daten!F42</f>
        <v>0</v>
      </c>
      <c r="I20" s="66">
        <f>Daten!G42</f>
        <v>0</v>
      </c>
      <c r="J20" s="67">
        <f>Daten!H42</f>
        <v>0</v>
      </c>
      <c r="K20" s="68">
        <f>Daten!I42</f>
        <v>0</v>
      </c>
      <c r="L20" s="40" t="str">
        <f t="shared" si="1"/>
        <v/>
      </c>
      <c r="M20" s="40" t="str">
        <f t="shared" si="2"/>
        <v/>
      </c>
      <c r="N20" s="136" t="str">
        <f t="shared" si="3"/>
        <v/>
      </c>
      <c r="O20" s="25" t="str">
        <f t="shared" si="4"/>
        <v/>
      </c>
      <c r="P20" s="69">
        <f>Daten!J42</f>
        <v>0</v>
      </c>
      <c r="Q20" s="70">
        <f>Daten!K42</f>
        <v>0</v>
      </c>
      <c r="R20" s="68" t="str">
        <f t="shared" si="5"/>
        <v/>
      </c>
      <c r="S20" s="71">
        <f>Daten!L42</f>
        <v>0</v>
      </c>
      <c r="T20" s="29" t="str">
        <f t="shared" si="6"/>
        <v/>
      </c>
      <c r="U20" s="25" t="str">
        <f t="shared" si="7"/>
        <v/>
      </c>
    </row>
    <row r="21" spans="1:21" x14ac:dyDescent="0.2">
      <c r="A21" s="31">
        <v>38</v>
      </c>
      <c r="B21" s="62">
        <f>Daten!A43</f>
        <v>0</v>
      </c>
      <c r="C21" s="63">
        <f>Daten!B43</f>
        <v>0</v>
      </c>
      <c r="D21" s="64">
        <f>Daten!C43</f>
        <v>0</v>
      </c>
      <c r="E21" s="55">
        <f t="shared" si="0"/>
        <v>0</v>
      </c>
      <c r="F21" s="65">
        <f>Daten!D43</f>
        <v>0</v>
      </c>
      <c r="G21" s="65">
        <f>Daten!E43</f>
        <v>0</v>
      </c>
      <c r="H21" s="133">
        <f>Daten!F43</f>
        <v>0</v>
      </c>
      <c r="I21" s="66">
        <f>Daten!G43</f>
        <v>0</v>
      </c>
      <c r="J21" s="67">
        <f>Daten!H43</f>
        <v>0</v>
      </c>
      <c r="K21" s="68">
        <f>Daten!I43</f>
        <v>0</v>
      </c>
      <c r="L21" s="40" t="str">
        <f t="shared" si="1"/>
        <v/>
      </c>
      <c r="M21" s="40" t="str">
        <f t="shared" si="2"/>
        <v/>
      </c>
      <c r="N21" s="136" t="str">
        <f t="shared" si="3"/>
        <v/>
      </c>
      <c r="O21" s="25" t="str">
        <f t="shared" si="4"/>
        <v/>
      </c>
      <c r="P21" s="69">
        <f>Daten!J43</f>
        <v>0</v>
      </c>
      <c r="Q21" s="70">
        <f>Daten!K43</f>
        <v>0</v>
      </c>
      <c r="R21" s="68" t="str">
        <f t="shared" si="5"/>
        <v/>
      </c>
      <c r="S21" s="71">
        <f>Daten!L43</f>
        <v>0</v>
      </c>
      <c r="T21" s="29" t="str">
        <f t="shared" si="6"/>
        <v/>
      </c>
      <c r="U21" s="25" t="str">
        <f t="shared" si="7"/>
        <v/>
      </c>
    </row>
    <row r="22" spans="1:21" x14ac:dyDescent="0.2">
      <c r="A22" s="31">
        <v>39</v>
      </c>
      <c r="B22" s="62">
        <f>Daten!A44</f>
        <v>0</v>
      </c>
      <c r="C22" s="63">
        <f>Daten!B44</f>
        <v>0</v>
      </c>
      <c r="D22" s="64">
        <f>Daten!C44</f>
        <v>0</v>
      </c>
      <c r="E22" s="55">
        <f t="shared" si="0"/>
        <v>0</v>
      </c>
      <c r="F22" s="65">
        <f>Daten!D44</f>
        <v>0</v>
      </c>
      <c r="G22" s="65">
        <f>Daten!E44</f>
        <v>0</v>
      </c>
      <c r="H22" s="133">
        <f>Daten!F44</f>
        <v>0</v>
      </c>
      <c r="I22" s="66">
        <f>Daten!G44</f>
        <v>0</v>
      </c>
      <c r="J22" s="67">
        <f>Daten!H44</f>
        <v>0</v>
      </c>
      <c r="K22" s="68">
        <f>Daten!I44</f>
        <v>0</v>
      </c>
      <c r="L22" s="40" t="str">
        <f t="shared" si="1"/>
        <v/>
      </c>
      <c r="M22" s="40" t="str">
        <f t="shared" si="2"/>
        <v/>
      </c>
      <c r="N22" s="136" t="str">
        <f t="shared" si="3"/>
        <v/>
      </c>
      <c r="O22" s="25" t="str">
        <f t="shared" si="4"/>
        <v/>
      </c>
      <c r="P22" s="69">
        <f>Daten!J44</f>
        <v>0</v>
      </c>
      <c r="Q22" s="70">
        <f>Daten!K44</f>
        <v>0</v>
      </c>
      <c r="R22" s="68" t="str">
        <f t="shared" si="5"/>
        <v/>
      </c>
      <c r="S22" s="71">
        <f>Daten!L44</f>
        <v>0</v>
      </c>
      <c r="T22" s="29" t="str">
        <f t="shared" si="6"/>
        <v/>
      </c>
      <c r="U22" s="25" t="str">
        <f t="shared" si="7"/>
        <v/>
      </c>
    </row>
    <row r="23" spans="1:21" x14ac:dyDescent="0.2">
      <c r="A23" s="31">
        <v>40</v>
      </c>
      <c r="B23" s="62">
        <f>Daten!A45</f>
        <v>0</v>
      </c>
      <c r="C23" s="63">
        <f>Daten!B45</f>
        <v>0</v>
      </c>
      <c r="D23" s="64">
        <f>Daten!C45</f>
        <v>0</v>
      </c>
      <c r="E23" s="55">
        <f t="shared" si="0"/>
        <v>0</v>
      </c>
      <c r="F23" s="65">
        <f>Daten!D45</f>
        <v>0</v>
      </c>
      <c r="G23" s="65">
        <f>Daten!E45</f>
        <v>0</v>
      </c>
      <c r="H23" s="133">
        <f>Daten!F45</f>
        <v>0</v>
      </c>
      <c r="I23" s="66">
        <f>Daten!G45</f>
        <v>0</v>
      </c>
      <c r="J23" s="67">
        <f>Daten!H45</f>
        <v>0</v>
      </c>
      <c r="K23" s="68">
        <f>Daten!I45</f>
        <v>0</v>
      </c>
      <c r="L23" s="40" t="str">
        <f t="shared" si="1"/>
        <v/>
      </c>
      <c r="M23" s="40" t="str">
        <f t="shared" si="2"/>
        <v/>
      </c>
      <c r="N23" s="136" t="str">
        <f t="shared" si="3"/>
        <v/>
      </c>
      <c r="O23" s="25" t="str">
        <f t="shared" si="4"/>
        <v/>
      </c>
      <c r="P23" s="69">
        <f>Daten!J45</f>
        <v>0</v>
      </c>
      <c r="Q23" s="70">
        <f>Daten!K45</f>
        <v>0</v>
      </c>
      <c r="R23" s="68" t="str">
        <f t="shared" si="5"/>
        <v/>
      </c>
      <c r="S23" s="71">
        <f>Daten!L45</f>
        <v>0</v>
      </c>
      <c r="T23" s="29" t="str">
        <f t="shared" si="6"/>
        <v/>
      </c>
      <c r="U23" s="25" t="str">
        <f t="shared" si="7"/>
        <v/>
      </c>
    </row>
    <row r="24" spans="1:21" x14ac:dyDescent="0.2">
      <c r="A24" s="31">
        <v>41</v>
      </c>
      <c r="B24" s="62">
        <f>Daten!A46</f>
        <v>0</v>
      </c>
      <c r="C24" s="63">
        <f>Daten!B46</f>
        <v>0</v>
      </c>
      <c r="D24" s="64">
        <f>Daten!C46</f>
        <v>0</v>
      </c>
      <c r="E24" s="55">
        <f t="shared" si="0"/>
        <v>0</v>
      </c>
      <c r="F24" s="65">
        <f>Daten!D46</f>
        <v>0</v>
      </c>
      <c r="G24" s="65">
        <f>Daten!E46</f>
        <v>0</v>
      </c>
      <c r="H24" s="133">
        <f>Daten!F46</f>
        <v>0</v>
      </c>
      <c r="I24" s="66">
        <f>Daten!G46</f>
        <v>0</v>
      </c>
      <c r="J24" s="67">
        <f>Daten!H46</f>
        <v>0</v>
      </c>
      <c r="K24" s="68">
        <f>Daten!I46</f>
        <v>0</v>
      </c>
      <c r="L24" s="40" t="str">
        <f t="shared" si="1"/>
        <v/>
      </c>
      <c r="M24" s="40" t="str">
        <f t="shared" si="2"/>
        <v/>
      </c>
      <c r="N24" s="136" t="str">
        <f t="shared" si="3"/>
        <v/>
      </c>
      <c r="O24" s="25" t="str">
        <f t="shared" si="4"/>
        <v/>
      </c>
      <c r="P24" s="69">
        <f>Daten!J46</f>
        <v>0</v>
      </c>
      <c r="Q24" s="70">
        <f>Daten!K46</f>
        <v>0</v>
      </c>
      <c r="R24" s="68" t="str">
        <f t="shared" si="5"/>
        <v/>
      </c>
      <c r="S24" s="71">
        <f>Daten!L46</f>
        <v>0</v>
      </c>
      <c r="T24" s="29" t="str">
        <f t="shared" si="6"/>
        <v/>
      </c>
      <c r="U24" s="25" t="str">
        <f t="shared" si="7"/>
        <v/>
      </c>
    </row>
    <row r="25" spans="1:21" x14ac:dyDescent="0.2">
      <c r="A25" s="31">
        <v>42</v>
      </c>
      <c r="B25" s="62">
        <f>Daten!A47</f>
        <v>0</v>
      </c>
      <c r="C25" s="63">
        <f>Daten!B47</f>
        <v>0</v>
      </c>
      <c r="D25" s="64">
        <f>Daten!C47</f>
        <v>0</v>
      </c>
      <c r="E25" s="55">
        <f t="shared" si="0"/>
        <v>0</v>
      </c>
      <c r="F25" s="65">
        <f>Daten!D47</f>
        <v>0</v>
      </c>
      <c r="G25" s="65">
        <f>Daten!E47</f>
        <v>0</v>
      </c>
      <c r="H25" s="133">
        <f>Daten!F47</f>
        <v>0</v>
      </c>
      <c r="I25" s="66">
        <f>Daten!G47</f>
        <v>0</v>
      </c>
      <c r="J25" s="67">
        <f>Daten!H47</f>
        <v>0</v>
      </c>
      <c r="K25" s="68">
        <f>Daten!I47</f>
        <v>0</v>
      </c>
      <c r="L25" s="40" t="str">
        <f t="shared" si="1"/>
        <v/>
      </c>
      <c r="M25" s="40" t="str">
        <f t="shared" si="2"/>
        <v/>
      </c>
      <c r="N25" s="136" t="str">
        <f t="shared" si="3"/>
        <v/>
      </c>
      <c r="O25" s="25" t="str">
        <f t="shared" si="4"/>
        <v/>
      </c>
      <c r="P25" s="69">
        <f>Daten!J47</f>
        <v>0</v>
      </c>
      <c r="Q25" s="70">
        <f>Daten!K47</f>
        <v>0</v>
      </c>
      <c r="R25" s="68" t="str">
        <f t="shared" si="5"/>
        <v/>
      </c>
      <c r="S25" s="71">
        <f>Daten!L47</f>
        <v>0</v>
      </c>
      <c r="T25" s="29" t="str">
        <f t="shared" si="6"/>
        <v/>
      </c>
      <c r="U25" s="25" t="str">
        <f t="shared" si="7"/>
        <v/>
      </c>
    </row>
    <row r="26" spans="1:21" x14ac:dyDescent="0.2">
      <c r="A26" s="31">
        <v>43</v>
      </c>
      <c r="B26" s="62">
        <f>Daten!A48</f>
        <v>0</v>
      </c>
      <c r="C26" s="63">
        <f>Daten!B48</f>
        <v>0</v>
      </c>
      <c r="D26" s="64">
        <f>Daten!C48</f>
        <v>0</v>
      </c>
      <c r="E26" s="55">
        <f t="shared" si="0"/>
        <v>0</v>
      </c>
      <c r="F26" s="65">
        <f>Daten!D48</f>
        <v>0</v>
      </c>
      <c r="G26" s="65">
        <f>Daten!E48</f>
        <v>0</v>
      </c>
      <c r="H26" s="133">
        <f>Daten!F48</f>
        <v>0</v>
      </c>
      <c r="I26" s="66">
        <f>Daten!G48</f>
        <v>0</v>
      </c>
      <c r="J26" s="67">
        <f>Daten!H48</f>
        <v>0</v>
      </c>
      <c r="K26" s="68">
        <f>Daten!I48</f>
        <v>0</v>
      </c>
      <c r="L26" s="40" t="str">
        <f t="shared" si="1"/>
        <v/>
      </c>
      <c r="M26" s="40" t="str">
        <f t="shared" si="2"/>
        <v/>
      </c>
      <c r="N26" s="136" t="str">
        <f t="shared" si="3"/>
        <v/>
      </c>
      <c r="O26" s="25" t="str">
        <f t="shared" si="4"/>
        <v/>
      </c>
      <c r="P26" s="69">
        <f>Daten!J48</f>
        <v>0</v>
      </c>
      <c r="Q26" s="70">
        <f>Daten!K48</f>
        <v>0</v>
      </c>
      <c r="R26" s="68" t="str">
        <f t="shared" si="5"/>
        <v/>
      </c>
      <c r="S26" s="71">
        <f>Daten!L48</f>
        <v>0</v>
      </c>
      <c r="T26" s="29" t="str">
        <f t="shared" si="6"/>
        <v/>
      </c>
      <c r="U26" s="25" t="str">
        <f t="shared" si="7"/>
        <v/>
      </c>
    </row>
    <row r="27" spans="1:21" x14ac:dyDescent="0.2">
      <c r="A27" s="31">
        <v>44</v>
      </c>
      <c r="B27" s="62">
        <f>Daten!A49</f>
        <v>0</v>
      </c>
      <c r="C27" s="63">
        <f>Daten!B49</f>
        <v>0</v>
      </c>
      <c r="D27" s="64">
        <f>Daten!C49</f>
        <v>0</v>
      </c>
      <c r="E27" s="55">
        <f t="shared" si="0"/>
        <v>0</v>
      </c>
      <c r="F27" s="65">
        <f>Daten!D49</f>
        <v>0</v>
      </c>
      <c r="G27" s="65">
        <f>Daten!E49</f>
        <v>0</v>
      </c>
      <c r="H27" s="133">
        <f>Daten!F49</f>
        <v>0</v>
      </c>
      <c r="I27" s="66">
        <f>Daten!G49</f>
        <v>0</v>
      </c>
      <c r="J27" s="67">
        <f>Daten!H49</f>
        <v>0</v>
      </c>
      <c r="K27" s="68">
        <f>Daten!I49</f>
        <v>0</v>
      </c>
      <c r="L27" s="40" t="str">
        <f t="shared" si="1"/>
        <v/>
      </c>
      <c r="M27" s="40" t="str">
        <f t="shared" si="2"/>
        <v/>
      </c>
      <c r="N27" s="136" t="str">
        <f t="shared" si="3"/>
        <v/>
      </c>
      <c r="O27" s="25" t="str">
        <f t="shared" si="4"/>
        <v/>
      </c>
      <c r="P27" s="69">
        <f>Daten!J49</f>
        <v>0</v>
      </c>
      <c r="Q27" s="70">
        <f>Daten!K49</f>
        <v>0</v>
      </c>
      <c r="R27" s="68" t="str">
        <f t="shared" si="5"/>
        <v/>
      </c>
      <c r="S27" s="71">
        <f>Daten!L49</f>
        <v>0</v>
      </c>
      <c r="T27" s="29" t="str">
        <f t="shared" si="6"/>
        <v/>
      </c>
      <c r="U27" s="25" t="str">
        <f t="shared" si="7"/>
        <v/>
      </c>
    </row>
    <row r="28" spans="1:21" x14ac:dyDescent="0.2">
      <c r="A28" s="31">
        <v>45</v>
      </c>
      <c r="B28" s="62">
        <f>Daten!A50</f>
        <v>0</v>
      </c>
      <c r="C28" s="63">
        <f>Daten!B50</f>
        <v>0</v>
      </c>
      <c r="D28" s="64">
        <f>Daten!C50</f>
        <v>0</v>
      </c>
      <c r="E28" s="55">
        <f t="shared" si="0"/>
        <v>0</v>
      </c>
      <c r="F28" s="65">
        <f>Daten!D50</f>
        <v>0</v>
      </c>
      <c r="G28" s="65">
        <f>Daten!E50</f>
        <v>0</v>
      </c>
      <c r="H28" s="133">
        <f>Daten!F50</f>
        <v>0</v>
      </c>
      <c r="I28" s="66">
        <f>Daten!G50</f>
        <v>0</v>
      </c>
      <c r="J28" s="67">
        <f>Daten!H50</f>
        <v>0</v>
      </c>
      <c r="K28" s="68">
        <f>Daten!I50</f>
        <v>0</v>
      </c>
      <c r="L28" s="40" t="str">
        <f t="shared" si="1"/>
        <v/>
      </c>
      <c r="M28" s="40" t="str">
        <f t="shared" si="2"/>
        <v/>
      </c>
      <c r="N28" s="136" t="str">
        <f t="shared" si="3"/>
        <v/>
      </c>
      <c r="O28" s="25" t="str">
        <f t="shared" si="4"/>
        <v/>
      </c>
      <c r="P28" s="69">
        <f>Daten!J50</f>
        <v>0</v>
      </c>
      <c r="Q28" s="70">
        <f>Daten!K50</f>
        <v>0</v>
      </c>
      <c r="R28" s="68" t="str">
        <f t="shared" si="5"/>
        <v/>
      </c>
      <c r="S28" s="71">
        <f>Daten!L50</f>
        <v>0</v>
      </c>
      <c r="T28" s="29" t="str">
        <f t="shared" si="6"/>
        <v/>
      </c>
      <c r="U28" s="25" t="str">
        <f t="shared" si="7"/>
        <v/>
      </c>
    </row>
    <row r="29" spans="1:21" x14ac:dyDescent="0.2">
      <c r="A29" s="31">
        <v>46</v>
      </c>
      <c r="B29" s="62">
        <f>Daten!A51</f>
        <v>0</v>
      </c>
      <c r="C29" s="63">
        <f>Daten!B51</f>
        <v>0</v>
      </c>
      <c r="D29" s="64">
        <f>Daten!C51</f>
        <v>0</v>
      </c>
      <c r="E29" s="55">
        <f t="shared" si="0"/>
        <v>0</v>
      </c>
      <c r="F29" s="65">
        <f>Daten!D51</f>
        <v>0</v>
      </c>
      <c r="G29" s="65">
        <f>Daten!E51</f>
        <v>0</v>
      </c>
      <c r="H29" s="133">
        <f>Daten!F51</f>
        <v>0</v>
      </c>
      <c r="I29" s="66">
        <f>Daten!G51</f>
        <v>0</v>
      </c>
      <c r="J29" s="67">
        <f>Daten!H51</f>
        <v>0</v>
      </c>
      <c r="K29" s="68">
        <f>Daten!I51</f>
        <v>0</v>
      </c>
      <c r="L29" s="40" t="str">
        <f t="shared" si="1"/>
        <v/>
      </c>
      <c r="M29" s="40" t="str">
        <f t="shared" si="2"/>
        <v/>
      </c>
      <c r="N29" s="136" t="str">
        <f t="shared" si="3"/>
        <v/>
      </c>
      <c r="O29" s="25" t="str">
        <f t="shared" si="4"/>
        <v/>
      </c>
      <c r="P29" s="69">
        <f>Daten!J51</f>
        <v>0</v>
      </c>
      <c r="Q29" s="70">
        <f>Daten!K51</f>
        <v>0</v>
      </c>
      <c r="R29" s="68" t="str">
        <f t="shared" si="5"/>
        <v/>
      </c>
      <c r="S29" s="71">
        <f>Daten!L51</f>
        <v>0</v>
      </c>
      <c r="T29" s="29" t="str">
        <f t="shared" si="6"/>
        <v/>
      </c>
      <c r="U29" s="25" t="str">
        <f t="shared" si="7"/>
        <v/>
      </c>
    </row>
    <row r="30" spans="1:21" x14ac:dyDescent="0.2">
      <c r="A30" s="31">
        <v>47</v>
      </c>
      <c r="B30" s="62">
        <f>Daten!A52</f>
        <v>0</v>
      </c>
      <c r="C30" s="63">
        <f>Daten!B52</f>
        <v>0</v>
      </c>
      <c r="D30" s="64">
        <f>Daten!C52</f>
        <v>0</v>
      </c>
      <c r="E30" s="55">
        <f t="shared" si="0"/>
        <v>0</v>
      </c>
      <c r="F30" s="65">
        <f>Daten!D52</f>
        <v>0</v>
      </c>
      <c r="G30" s="65">
        <f>Daten!E52</f>
        <v>0</v>
      </c>
      <c r="H30" s="133">
        <f>Daten!F52</f>
        <v>0</v>
      </c>
      <c r="I30" s="66">
        <f>Daten!G52</f>
        <v>0</v>
      </c>
      <c r="J30" s="67">
        <f>Daten!H52</f>
        <v>0</v>
      </c>
      <c r="K30" s="68">
        <f>Daten!I52</f>
        <v>0</v>
      </c>
      <c r="L30" s="40" t="str">
        <f t="shared" si="1"/>
        <v/>
      </c>
      <c r="M30" s="40" t="str">
        <f t="shared" si="2"/>
        <v/>
      </c>
      <c r="N30" s="136" t="str">
        <f t="shared" si="3"/>
        <v/>
      </c>
      <c r="O30" s="25" t="str">
        <f t="shared" si="4"/>
        <v/>
      </c>
      <c r="P30" s="69">
        <f>Daten!J52</f>
        <v>0</v>
      </c>
      <c r="Q30" s="70">
        <f>Daten!K52</f>
        <v>0</v>
      </c>
      <c r="R30" s="68" t="str">
        <f t="shared" si="5"/>
        <v/>
      </c>
      <c r="S30" s="71">
        <f>Daten!L52</f>
        <v>0</v>
      </c>
      <c r="T30" s="29" t="str">
        <f t="shared" si="6"/>
        <v/>
      </c>
      <c r="U30" s="25" t="str">
        <f t="shared" si="7"/>
        <v/>
      </c>
    </row>
    <row r="31" spans="1:21" x14ac:dyDescent="0.2">
      <c r="A31" s="31">
        <v>48</v>
      </c>
      <c r="B31" s="62">
        <f>Daten!A53</f>
        <v>0</v>
      </c>
      <c r="C31" s="63">
        <f>Daten!B53</f>
        <v>0</v>
      </c>
      <c r="D31" s="64">
        <f>Daten!C53</f>
        <v>0</v>
      </c>
      <c r="E31" s="55">
        <f t="shared" si="0"/>
        <v>0</v>
      </c>
      <c r="F31" s="65">
        <f>Daten!D53</f>
        <v>0</v>
      </c>
      <c r="G31" s="65">
        <f>Daten!E53</f>
        <v>0</v>
      </c>
      <c r="H31" s="133">
        <f>Daten!F53</f>
        <v>0</v>
      </c>
      <c r="I31" s="66">
        <f>Daten!G53</f>
        <v>0</v>
      </c>
      <c r="J31" s="67">
        <f>Daten!H53</f>
        <v>0</v>
      </c>
      <c r="K31" s="68">
        <f>Daten!I53</f>
        <v>0</v>
      </c>
      <c r="L31" s="40" t="str">
        <f t="shared" si="1"/>
        <v/>
      </c>
      <c r="M31" s="40" t="str">
        <f t="shared" si="2"/>
        <v/>
      </c>
      <c r="N31" s="136" t="str">
        <f t="shared" si="3"/>
        <v/>
      </c>
      <c r="O31" s="25" t="str">
        <f t="shared" si="4"/>
        <v/>
      </c>
      <c r="P31" s="69">
        <f>Daten!J53</f>
        <v>0</v>
      </c>
      <c r="Q31" s="70">
        <f>Daten!K53</f>
        <v>0</v>
      </c>
      <c r="R31" s="68" t="str">
        <f t="shared" si="5"/>
        <v/>
      </c>
      <c r="S31" s="71">
        <f>Daten!L53</f>
        <v>0</v>
      </c>
      <c r="T31" s="29" t="str">
        <f t="shared" si="6"/>
        <v/>
      </c>
      <c r="U31" s="25" t="str">
        <f t="shared" si="7"/>
        <v/>
      </c>
    </row>
    <row r="32" spans="1:21" x14ac:dyDescent="0.2">
      <c r="A32" s="31">
        <v>49</v>
      </c>
      <c r="B32" s="62">
        <f>Daten!A54</f>
        <v>0</v>
      </c>
      <c r="C32" s="63">
        <f>Daten!B54</f>
        <v>0</v>
      </c>
      <c r="D32" s="64">
        <f>Daten!C54</f>
        <v>0</v>
      </c>
      <c r="E32" s="55">
        <f t="shared" si="0"/>
        <v>0</v>
      </c>
      <c r="F32" s="65">
        <f>Daten!D54</f>
        <v>0</v>
      </c>
      <c r="G32" s="65">
        <f>Daten!E54</f>
        <v>0</v>
      </c>
      <c r="H32" s="133">
        <f>Daten!F54</f>
        <v>0</v>
      </c>
      <c r="I32" s="66">
        <f>Daten!G54</f>
        <v>0</v>
      </c>
      <c r="J32" s="67">
        <f>Daten!H54</f>
        <v>0</v>
      </c>
      <c r="K32" s="68">
        <f>Daten!I54</f>
        <v>0</v>
      </c>
      <c r="L32" s="40" t="str">
        <f t="shared" si="1"/>
        <v/>
      </c>
      <c r="M32" s="40" t="str">
        <f t="shared" si="2"/>
        <v/>
      </c>
      <c r="N32" s="136" t="str">
        <f t="shared" si="3"/>
        <v/>
      </c>
      <c r="O32" s="25" t="str">
        <f t="shared" si="4"/>
        <v/>
      </c>
      <c r="P32" s="69">
        <f>Daten!J54</f>
        <v>0</v>
      </c>
      <c r="Q32" s="70">
        <f>Daten!K54</f>
        <v>0</v>
      </c>
      <c r="R32" s="68" t="str">
        <f t="shared" si="5"/>
        <v/>
      </c>
      <c r="S32" s="71">
        <f>Daten!L54</f>
        <v>0</v>
      </c>
      <c r="T32" s="29" t="str">
        <f t="shared" si="6"/>
        <v/>
      </c>
      <c r="U32" s="25" t="str">
        <f t="shared" si="7"/>
        <v/>
      </c>
    </row>
    <row r="33" spans="1:21" ht="13.5" thickBot="1" x14ac:dyDescent="0.25">
      <c r="A33" s="32">
        <v>50</v>
      </c>
      <c r="B33" s="112">
        <f>Daten!A55</f>
        <v>0</v>
      </c>
      <c r="C33" s="72">
        <f>Daten!B55</f>
        <v>0</v>
      </c>
      <c r="D33" s="73">
        <f>Daten!C55</f>
        <v>0</v>
      </c>
      <c r="E33" s="56">
        <f t="shared" si="0"/>
        <v>0</v>
      </c>
      <c r="F33" s="74">
        <f>Daten!D55</f>
        <v>0</v>
      </c>
      <c r="G33" s="74">
        <f>Daten!E55</f>
        <v>0</v>
      </c>
      <c r="H33" s="134">
        <f>Daten!F55</f>
        <v>0</v>
      </c>
      <c r="I33" s="75">
        <f>Daten!G55</f>
        <v>0</v>
      </c>
      <c r="J33" s="76">
        <f>Daten!H55</f>
        <v>0</v>
      </c>
      <c r="K33" s="79">
        <f>Daten!I55</f>
        <v>0</v>
      </c>
      <c r="L33" s="110" t="str">
        <f t="shared" si="1"/>
        <v/>
      </c>
      <c r="M33" s="110" t="str">
        <f t="shared" si="2"/>
        <v/>
      </c>
      <c r="N33" s="137" t="str">
        <f t="shared" si="3"/>
        <v/>
      </c>
      <c r="O33" s="25" t="str">
        <f t="shared" si="4"/>
        <v/>
      </c>
      <c r="P33" s="77">
        <f>Daten!J55</f>
        <v>0</v>
      </c>
      <c r="Q33" s="78">
        <f>Daten!K55</f>
        <v>0</v>
      </c>
      <c r="R33" s="79" t="str">
        <f t="shared" si="5"/>
        <v/>
      </c>
      <c r="S33" s="80">
        <f>Daten!L55</f>
        <v>0</v>
      </c>
      <c r="T33" s="24" t="str">
        <f t="shared" si="6"/>
        <v/>
      </c>
      <c r="U33" s="23" t="str">
        <f t="shared" si="7"/>
        <v/>
      </c>
    </row>
    <row r="34" spans="1:21" ht="12.75" customHeight="1" thickBot="1" x14ac:dyDescent="0.25">
      <c r="F34" s="11"/>
      <c r="G34" s="13"/>
      <c r="J34" s="37" t="s">
        <v>12</v>
      </c>
      <c r="K34" s="104">
        <f>SUM(K9:K33)</f>
        <v>0</v>
      </c>
      <c r="L34" s="105">
        <f>SUM(L9:L33)</f>
        <v>0</v>
      </c>
      <c r="M34" s="105">
        <f>SUM(M9:M33)</f>
        <v>0</v>
      </c>
      <c r="N34" s="141">
        <f>SUM(N9:N33)</f>
        <v>0</v>
      </c>
      <c r="O34" s="106">
        <f>SUM(O9:O33)</f>
        <v>0</v>
      </c>
      <c r="P34" s="12"/>
      <c r="Q34" s="37"/>
      <c r="R34" s="54"/>
      <c r="T34" s="37" t="s">
        <v>12</v>
      </c>
      <c r="U34" s="107">
        <f>SUM(U9:U33)</f>
        <v>0</v>
      </c>
    </row>
    <row r="35" spans="1:21" ht="12.75" customHeight="1" x14ac:dyDescent="0.2">
      <c r="F35" s="11"/>
      <c r="G35" s="13"/>
      <c r="J35" s="36"/>
      <c r="K35" s="36"/>
      <c r="L35" s="36"/>
      <c r="M35" s="36"/>
      <c r="P35" s="36"/>
      <c r="S35" s="36"/>
    </row>
    <row r="36" spans="1:21" ht="12.75" customHeight="1" x14ac:dyDescent="0.2">
      <c r="F36" s="11"/>
      <c r="G36" s="13"/>
      <c r="J36" s="36"/>
      <c r="K36" s="36"/>
      <c r="L36" s="36"/>
      <c r="M36" s="36"/>
      <c r="P36" s="36"/>
      <c r="S36" s="36"/>
    </row>
    <row r="37" spans="1:21" ht="12.75" customHeight="1" x14ac:dyDescent="0.2"/>
  </sheetData>
  <sheetProtection algorithmName="SHA-512" hashValue="zzHXZRFFoylHvzhEa7sr3dsVNSzjnywJUcx6p3CfMuKbRYMYSqC79b72J/iZmn+e7lVm+rFzHjeqztJdhEUenQ==" saltValue="OfDI1DkrQs+Y4lArWR0cNQ==" spinCount="100000" sheet="1" objects="1" scenarios="1" selectLockedCells="1"/>
  <mergeCells count="2">
    <mergeCell ref="T3:U3"/>
    <mergeCell ref="C6:I6"/>
  </mergeCells>
  <phoneticPr fontId="3" type="noConversion"/>
  <dataValidations count="1">
    <dataValidation allowBlank="1" showErrorMessage="1" promptTitle="Auswahlliste" prompt="Bitte das entsprechende Schuljahr auswählen und in der Zeile darunter das Datum des Antrags eintragen!" sqref="Q2:S2 U2" xr:uid="{00000000-0002-0000-0200-000000000000}"/>
  </dataValidations>
  <pageMargins left="0.39370078740157483" right="0.39370078740157483" top="0.98425196850393704" bottom="0.78740157480314965" header="0.51181102362204722" footer="0.51181102362204722"/>
  <pageSetup paperSize="9" scale="79" fitToWidth="2" orientation="landscape" r:id="rId1"/>
  <headerFooter alignWithMargins="0">
    <oddFooter>&amp;L&amp;F&amp;CSeite &amp;"Arial,Fett"&amp;P&amp;"Arial,Standard" von &amp;"Arial,Fett"&amp;N</oddFooter>
  </headerFooter>
  <colBreaks count="1" manualBreakCount="1">
    <brk id="13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C24"/>
  <sheetViews>
    <sheetView workbookViewId="0">
      <selection activeCell="E6" sqref="E6"/>
    </sheetView>
  </sheetViews>
  <sheetFormatPr baseColWidth="10" defaultRowHeight="12.75" x14ac:dyDescent="0.2"/>
  <cols>
    <col min="1" max="1" width="9.140625" style="1" bestFit="1" customWidth="1"/>
    <col min="2" max="2" width="11.42578125" style="4"/>
    <col min="3" max="3" width="53.5703125" bestFit="1" customWidth="1"/>
  </cols>
  <sheetData>
    <row r="1" spans="1:3" x14ac:dyDescent="0.2">
      <c r="B1"/>
    </row>
    <row r="2" spans="1:3" x14ac:dyDescent="0.2">
      <c r="A2" s="2" t="s">
        <v>51</v>
      </c>
      <c r="B2" s="3"/>
      <c r="C2" s="143" t="s">
        <v>79</v>
      </c>
    </row>
    <row r="3" spans="1:3" x14ac:dyDescent="0.2">
      <c r="A3" s="2" t="s">
        <v>52</v>
      </c>
      <c r="C3" s="143" t="s">
        <v>95</v>
      </c>
    </row>
    <row r="4" spans="1:3" x14ac:dyDescent="0.2">
      <c r="A4" s="2" t="s">
        <v>53</v>
      </c>
      <c r="C4" s="143" t="s">
        <v>96</v>
      </c>
    </row>
    <row r="5" spans="1:3" x14ac:dyDescent="0.2">
      <c r="A5" s="2" t="s">
        <v>66</v>
      </c>
      <c r="C5" s="143" t="s">
        <v>80</v>
      </c>
    </row>
    <row r="6" spans="1:3" x14ac:dyDescent="0.2">
      <c r="A6" s="2" t="s">
        <v>67</v>
      </c>
      <c r="C6" s="143" t="s">
        <v>81</v>
      </c>
    </row>
    <row r="7" spans="1:3" x14ac:dyDescent="0.2">
      <c r="A7" s="2" t="s">
        <v>68</v>
      </c>
      <c r="C7" s="143" t="s">
        <v>82</v>
      </c>
    </row>
    <row r="8" spans="1:3" x14ac:dyDescent="0.2">
      <c r="A8" s="2" t="s">
        <v>69</v>
      </c>
      <c r="C8" s="143" t="s">
        <v>83</v>
      </c>
    </row>
    <row r="9" spans="1:3" x14ac:dyDescent="0.2">
      <c r="A9" s="2" t="s">
        <v>70</v>
      </c>
      <c r="C9" s="143" t="s">
        <v>97</v>
      </c>
    </row>
    <row r="10" spans="1:3" x14ac:dyDescent="0.2">
      <c r="A10" s="2" t="s">
        <v>71</v>
      </c>
      <c r="C10" s="143" t="s">
        <v>98</v>
      </c>
    </row>
    <row r="11" spans="1:3" x14ac:dyDescent="0.2">
      <c r="A11" s="2" t="s">
        <v>72</v>
      </c>
      <c r="C11" s="143" t="s">
        <v>99</v>
      </c>
    </row>
    <row r="12" spans="1:3" x14ac:dyDescent="0.2">
      <c r="A12" s="2" t="s">
        <v>73</v>
      </c>
      <c r="C12" s="143" t="s">
        <v>100</v>
      </c>
    </row>
    <row r="13" spans="1:3" x14ac:dyDescent="0.2">
      <c r="A13" s="2" t="s">
        <v>74</v>
      </c>
      <c r="C13" s="143" t="s">
        <v>101</v>
      </c>
    </row>
    <row r="14" spans="1:3" x14ac:dyDescent="0.2">
      <c r="A14" s="2" t="s">
        <v>75</v>
      </c>
      <c r="C14" s="143" t="s">
        <v>84</v>
      </c>
    </row>
    <row r="15" spans="1:3" x14ac:dyDescent="0.2">
      <c r="A15" s="2" t="s">
        <v>76</v>
      </c>
      <c r="C15" s="143" t="s">
        <v>102</v>
      </c>
    </row>
    <row r="16" spans="1:3" x14ac:dyDescent="0.2">
      <c r="A16" s="2" t="s">
        <v>77</v>
      </c>
      <c r="C16" s="143" t="s">
        <v>103</v>
      </c>
    </row>
    <row r="17" spans="1:3" x14ac:dyDescent="0.2">
      <c r="A17" s="2" t="s">
        <v>78</v>
      </c>
      <c r="C17" s="143" t="s">
        <v>85</v>
      </c>
    </row>
    <row r="18" spans="1:3" x14ac:dyDescent="0.2">
      <c r="A18" s="2"/>
      <c r="C18" s="143" t="s">
        <v>93</v>
      </c>
    </row>
    <row r="19" spans="1:3" x14ac:dyDescent="0.2">
      <c r="A19" s="2"/>
      <c r="C19" s="143" t="s">
        <v>86</v>
      </c>
    </row>
    <row r="20" spans="1:3" x14ac:dyDescent="0.2">
      <c r="A20" s="2"/>
      <c r="C20" s="143" t="s">
        <v>94</v>
      </c>
    </row>
    <row r="21" spans="1:3" x14ac:dyDescent="0.2">
      <c r="A21" s="2"/>
      <c r="C21" s="143" t="s">
        <v>87</v>
      </c>
    </row>
    <row r="22" spans="1:3" x14ac:dyDescent="0.2">
      <c r="A22" s="2"/>
      <c r="C22" s="143" t="s">
        <v>88</v>
      </c>
    </row>
    <row r="23" spans="1:3" x14ac:dyDescent="0.2">
      <c r="A23" s="2"/>
      <c r="C23" s="143" t="s">
        <v>89</v>
      </c>
    </row>
    <row r="24" spans="1:3" x14ac:dyDescent="0.2">
      <c r="A24" s="2"/>
    </row>
  </sheetData>
  <sheetProtection algorithmName="SHA-512" hashValue="0myS3HwAe0qTt4uwtZdDr9RxSOgHtTUXjFRlP+86vTE20v71a5uLTz7XSM2R0SmRUTSPAVY+9bxfQree1mMDvQ==" saltValue="BJNIQe6cvyIDlLlWAWLCiA==" spinCount="100000" sheet="1" objects="1" scenarios="1" selectLockedCells="1"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29"/>
  <sheetViews>
    <sheetView workbookViewId="0">
      <selection activeCell="C25" sqref="C25"/>
    </sheetView>
  </sheetViews>
  <sheetFormatPr baseColWidth="10" defaultRowHeight="12.75" x14ac:dyDescent="0.2"/>
  <sheetData>
    <row r="1" spans="1:8" x14ac:dyDescent="0.2">
      <c r="A1" s="129" t="s">
        <v>60</v>
      </c>
    </row>
    <row r="3" spans="1:8" x14ac:dyDescent="0.2">
      <c r="A3" s="131" t="s">
        <v>61</v>
      </c>
      <c r="B3" s="131" t="s">
        <v>54</v>
      </c>
      <c r="C3" s="131" t="s">
        <v>62</v>
      </c>
      <c r="D3" s="131" t="s">
        <v>55</v>
      </c>
      <c r="E3" s="131" t="s">
        <v>56</v>
      </c>
      <c r="F3" s="131" t="s">
        <v>57</v>
      </c>
      <c r="G3" s="131" t="s">
        <v>58</v>
      </c>
      <c r="H3" s="131" t="s">
        <v>59</v>
      </c>
    </row>
    <row r="4" spans="1:8" x14ac:dyDescent="0.2">
      <c r="A4" t="s">
        <v>30</v>
      </c>
      <c r="B4" s="130">
        <v>47572.14</v>
      </c>
      <c r="C4" s="130">
        <v>52668.57</v>
      </c>
      <c r="D4" s="130">
        <v>52668.57</v>
      </c>
      <c r="E4" s="130">
        <v>57207.32</v>
      </c>
      <c r="F4" s="130">
        <v>64472.15</v>
      </c>
      <c r="G4" s="130">
        <v>66540.83</v>
      </c>
      <c r="H4" s="130">
        <v>71714.080000000002</v>
      </c>
    </row>
    <row r="5" spans="1:8" x14ac:dyDescent="0.2">
      <c r="A5" t="s">
        <v>31</v>
      </c>
      <c r="B5" s="130">
        <v>48143.08</v>
      </c>
      <c r="C5" s="130">
        <v>52378.400000000001</v>
      </c>
      <c r="D5" s="130">
        <v>53300.639999999999</v>
      </c>
      <c r="E5" s="130">
        <v>57893.8</v>
      </c>
      <c r="F5" s="130">
        <v>65245.84</v>
      </c>
      <c r="G5" s="130">
        <v>67321</v>
      </c>
      <c r="H5" s="130">
        <v>72574.679999999993</v>
      </c>
    </row>
    <row r="6" spans="1:8" x14ac:dyDescent="0.2">
      <c r="A6" t="s">
        <v>34</v>
      </c>
      <c r="B6" s="130">
        <v>49280.06</v>
      </c>
      <c r="C6" s="130">
        <v>53604.92</v>
      </c>
      <c r="D6" s="130">
        <v>54546.65</v>
      </c>
      <c r="E6" s="130">
        <v>59236.94</v>
      </c>
      <c r="F6" s="130">
        <v>66744.429999999993</v>
      </c>
      <c r="G6" s="130">
        <v>68842.62</v>
      </c>
      <c r="H6" s="130">
        <v>74228.19</v>
      </c>
    </row>
    <row r="7" spans="1:8" x14ac:dyDescent="0.2">
      <c r="A7" t="s">
        <v>32</v>
      </c>
      <c r="B7" s="130">
        <v>50519.05</v>
      </c>
      <c r="C7" s="130">
        <v>54945.15</v>
      </c>
      <c r="D7" s="130">
        <v>55908.93</v>
      </c>
      <c r="E7" s="130">
        <v>60709.05</v>
      </c>
      <c r="F7" s="130">
        <v>68392.259999999995</v>
      </c>
      <c r="G7" s="130">
        <v>70539.59</v>
      </c>
      <c r="H7" s="130">
        <v>76051.17</v>
      </c>
    </row>
    <row r="8" spans="1:8" x14ac:dyDescent="0.2">
      <c r="A8" t="s">
        <v>33</v>
      </c>
      <c r="B8" s="130">
        <v>51319.5</v>
      </c>
      <c r="C8" s="130">
        <v>55815.68</v>
      </c>
      <c r="D8" s="130">
        <v>56794.76</v>
      </c>
      <c r="E8" s="130">
        <v>61670.94</v>
      </c>
      <c r="F8" s="130">
        <v>69475.88</v>
      </c>
      <c r="G8" s="130">
        <v>71657.240000000005</v>
      </c>
      <c r="H8" s="130">
        <v>77256.100000000006</v>
      </c>
    </row>
    <row r="9" spans="1:8" x14ac:dyDescent="0.2">
      <c r="A9" t="s">
        <v>48</v>
      </c>
      <c r="B9" s="130">
        <v>52794.080000000002</v>
      </c>
      <c r="C9" s="130">
        <v>57419.360000000001</v>
      </c>
      <c r="D9" s="130">
        <v>58426.62</v>
      </c>
      <c r="E9" s="130">
        <v>63442.92</v>
      </c>
      <c r="F9" s="130">
        <v>71472.06</v>
      </c>
      <c r="G9" s="130">
        <v>73716.14</v>
      </c>
      <c r="H9" s="130">
        <v>79475.8</v>
      </c>
    </row>
    <row r="10" spans="1:8" x14ac:dyDescent="0.2">
      <c r="A10" t="s">
        <v>49</v>
      </c>
      <c r="B10" s="130">
        <v>54069.120000000003</v>
      </c>
      <c r="C10" s="130">
        <v>58806.14</v>
      </c>
      <c r="D10" s="130">
        <v>59837.72</v>
      </c>
      <c r="E10" s="130">
        <v>64975.199999999997</v>
      </c>
      <c r="F10" s="130">
        <v>73198.16</v>
      </c>
      <c r="G10" s="130">
        <v>75496.479999999996</v>
      </c>
      <c r="H10" s="130">
        <v>81395.22</v>
      </c>
    </row>
    <row r="11" spans="1:8" x14ac:dyDescent="0.2">
      <c r="A11" t="s">
        <v>50</v>
      </c>
      <c r="B11" s="142">
        <v>55196.36</v>
      </c>
      <c r="C11" s="142">
        <v>60032.160000000003</v>
      </c>
      <c r="D11" s="142">
        <v>61085.2</v>
      </c>
      <c r="E11" s="142">
        <v>66329.84</v>
      </c>
      <c r="F11" s="142">
        <v>74724.240000000005</v>
      </c>
      <c r="G11" s="142">
        <v>77070.5</v>
      </c>
      <c r="H11" s="142">
        <v>83066.720000000001</v>
      </c>
    </row>
    <row r="12" spans="1:8" x14ac:dyDescent="0.2">
      <c r="A12" t="s">
        <v>51</v>
      </c>
      <c r="B12" s="142">
        <v>56529.38</v>
      </c>
      <c r="C12" s="142">
        <v>61482.04</v>
      </c>
      <c r="D12" s="142">
        <v>62560.46</v>
      </c>
      <c r="E12" s="142">
        <v>67931.740000000005</v>
      </c>
      <c r="F12" s="142">
        <v>76528.92</v>
      </c>
      <c r="G12" s="142">
        <v>78931.86</v>
      </c>
      <c r="H12" s="142">
        <v>85098.86</v>
      </c>
    </row>
    <row r="13" spans="1:8" x14ac:dyDescent="0.2">
      <c r="A13" t="s">
        <v>52</v>
      </c>
      <c r="B13" s="130">
        <v>58225.23</v>
      </c>
      <c r="C13" s="130">
        <v>63326.44</v>
      </c>
      <c r="D13" s="130">
        <v>64437.21</v>
      </c>
      <c r="E13" s="130">
        <v>69969.59</v>
      </c>
      <c r="F13" s="130">
        <v>78824.77</v>
      </c>
      <c r="G13" s="130">
        <v>81299.759999999995</v>
      </c>
      <c r="H13" s="130">
        <v>87651.71</v>
      </c>
    </row>
    <row r="14" spans="1:8" x14ac:dyDescent="0.2">
      <c r="A14" t="s">
        <v>53</v>
      </c>
      <c r="B14" s="130">
        <v>60075.18</v>
      </c>
      <c r="C14" s="130">
        <v>65338.34</v>
      </c>
      <c r="D14" s="130">
        <v>66484.44</v>
      </c>
      <c r="E14" s="130">
        <v>72192.58</v>
      </c>
      <c r="F14" s="130">
        <v>81329.100000000006</v>
      </c>
      <c r="G14" s="130">
        <v>83882.7</v>
      </c>
      <c r="H14" s="130">
        <v>90436.47</v>
      </c>
    </row>
    <row r="15" spans="1:8" x14ac:dyDescent="0.2">
      <c r="A15" t="s">
        <v>66</v>
      </c>
      <c r="B15" s="130">
        <v>61538.78</v>
      </c>
      <c r="C15" s="130">
        <v>66930.12</v>
      </c>
      <c r="D15" s="130">
        <v>68104.160000000003</v>
      </c>
      <c r="E15" s="130">
        <v>73951.34</v>
      </c>
      <c r="F15" s="130">
        <v>83310.44</v>
      </c>
      <c r="G15" s="130">
        <v>85926.23</v>
      </c>
      <c r="H15" s="130">
        <v>92639.7</v>
      </c>
    </row>
    <row r="16" spans="1:8" x14ac:dyDescent="0.2">
      <c r="A16" t="s">
        <v>67</v>
      </c>
      <c r="B16" s="144">
        <v>62038.44</v>
      </c>
      <c r="C16" s="144">
        <v>67473.600000000006</v>
      </c>
      <c r="D16" s="144">
        <v>68657.16</v>
      </c>
      <c r="E16" s="144">
        <v>74551.8</v>
      </c>
      <c r="F16" s="144">
        <v>83986.92</v>
      </c>
      <c r="G16" s="144">
        <v>86623.92</v>
      </c>
      <c r="H16" s="144">
        <v>93391.92</v>
      </c>
    </row>
    <row r="17" spans="1:9" x14ac:dyDescent="0.2">
      <c r="A17" t="s">
        <v>68</v>
      </c>
      <c r="B17" s="144">
        <v>63196.44</v>
      </c>
      <c r="C17" s="144">
        <v>68733.039999999994</v>
      </c>
      <c r="D17" s="144">
        <v>69938.679999999993</v>
      </c>
      <c r="E17" s="144">
        <v>75943.399999999994</v>
      </c>
      <c r="F17" s="144">
        <v>85554.68</v>
      </c>
      <c r="G17" s="144">
        <v>88240.88</v>
      </c>
      <c r="H17" s="144">
        <v>95135.2</v>
      </c>
      <c r="I17" s="145">
        <f t="shared" ref="I17" si="0">SUM(B17:H17)</f>
        <v>546742.31999999995</v>
      </c>
    </row>
    <row r="18" spans="1:9" x14ac:dyDescent="0.2">
      <c r="A18" t="s">
        <v>69</v>
      </c>
      <c r="B18" s="130"/>
      <c r="C18" s="130"/>
      <c r="D18" s="130"/>
      <c r="E18" s="130"/>
      <c r="F18" s="130"/>
      <c r="G18" s="130"/>
      <c r="H18" s="130"/>
    </row>
    <row r="19" spans="1:9" x14ac:dyDescent="0.2">
      <c r="A19" t="s">
        <v>70</v>
      </c>
      <c r="B19" s="130"/>
      <c r="C19" s="130"/>
      <c r="D19" s="130"/>
      <c r="E19" s="130"/>
      <c r="F19" s="130"/>
      <c r="G19" s="130"/>
      <c r="H19" s="130"/>
    </row>
    <row r="21" spans="1:9" x14ac:dyDescent="0.2">
      <c r="A21" s="129" t="s">
        <v>63</v>
      </c>
    </row>
    <row r="23" spans="1:9" x14ac:dyDescent="0.2">
      <c r="A23" s="132" t="s">
        <v>54</v>
      </c>
      <c r="B23" s="130" t="e">
        <f>VLOOKUP(Daten!$G$3,Ruhegeh,2)</f>
        <v>#N/A</v>
      </c>
    </row>
    <row r="24" spans="1:9" x14ac:dyDescent="0.2">
      <c r="A24" s="132" t="s">
        <v>62</v>
      </c>
      <c r="B24" s="130" t="e">
        <f>VLOOKUP(Daten!$G$3,Ruhegeh,3)</f>
        <v>#N/A</v>
      </c>
    </row>
    <row r="25" spans="1:9" x14ac:dyDescent="0.2">
      <c r="A25" s="132" t="s">
        <v>55</v>
      </c>
      <c r="B25" s="130" t="e">
        <f>VLOOKUP(Daten!$G$3,Ruhegeh,4)</f>
        <v>#N/A</v>
      </c>
    </row>
    <row r="26" spans="1:9" x14ac:dyDescent="0.2">
      <c r="A26" s="132" t="s">
        <v>56</v>
      </c>
      <c r="B26" s="130" t="e">
        <f>VLOOKUP(Daten!$G$3,Ruhegeh,5)</f>
        <v>#N/A</v>
      </c>
    </row>
    <row r="27" spans="1:9" x14ac:dyDescent="0.2">
      <c r="A27" s="132" t="s">
        <v>57</v>
      </c>
      <c r="B27" s="130" t="e">
        <f>VLOOKUP(Daten!$G$3,Ruhegeh,6)</f>
        <v>#N/A</v>
      </c>
    </row>
    <row r="28" spans="1:9" x14ac:dyDescent="0.2">
      <c r="A28" s="132" t="s">
        <v>58</v>
      </c>
      <c r="B28" s="130" t="e">
        <f>VLOOKUP(Daten!$G$3,Ruhegeh,7)</f>
        <v>#N/A</v>
      </c>
    </row>
    <row r="29" spans="1:9" x14ac:dyDescent="0.2">
      <c r="A29" s="132" t="s">
        <v>59</v>
      </c>
      <c r="B29" s="130" t="e">
        <f>VLOOKUP(Daten!$G$3,Ruhegeh,8)</f>
        <v>#N/A</v>
      </c>
    </row>
  </sheetData>
  <sheetProtection algorithmName="SHA-512" hashValue="QQBw6FsxxhFColRmBnysq/T2MzEesd/Ozo0rrksBCNS0fxjwIYku92ycAty3WWW+QT7Ea9RDH8dk/mI1gq0Myw==" saltValue="jlRVVHBeCGtagxqGwpjOnw==" spinCount="100000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Daten</vt:lpstr>
      <vt:lpstr>Beamtete kircheneigene LK</vt:lpstr>
      <vt:lpstr>Seite 2</vt:lpstr>
      <vt:lpstr>Listen</vt:lpstr>
      <vt:lpstr>Ruhegehalt</vt:lpstr>
      <vt:lpstr>BG</vt:lpstr>
      <vt:lpstr>'Beamtete kircheneigene LK'!Druckbereich</vt:lpstr>
      <vt:lpstr>'Seite 2'!Druckbereich</vt:lpstr>
      <vt:lpstr>'Beamtete kircheneigene LK'!Drucktitel</vt:lpstr>
      <vt:lpstr>Daten!Drucktitel</vt:lpstr>
      <vt:lpstr>'Seite 2'!Drucktitel</vt:lpstr>
      <vt:lpstr>RG</vt:lpstr>
      <vt:lpstr>Ruhegeh</vt:lpstr>
      <vt:lpstr>Schulen</vt:lpstr>
      <vt:lpstr>SJ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1 - Nachweis beamtete LK</dc:title>
  <dc:subject>Personalkostenerstattung nach §§ 154 ff. NSchG</dc:subject>
  <dc:creator>Gerd Fänger</dc:creator>
  <cp:lastModifiedBy>Hildebrand, Ingrid (RLSB-LG)</cp:lastModifiedBy>
  <cp:lastPrinted>2020-11-12T08:34:08Z</cp:lastPrinted>
  <dcterms:created xsi:type="dcterms:W3CDTF">2007-09-17T09:02:09Z</dcterms:created>
  <dcterms:modified xsi:type="dcterms:W3CDTF">2023-07-11T09:41:10Z</dcterms:modified>
</cp:coreProperties>
</file>